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eringskansliet.se\Userdata\ESO1030A\Documents\eduardo\"/>
    </mc:Choice>
  </mc:AlternateContent>
  <xr:revisionPtr revIDLastSave="0" documentId="8_{459878D4-D700-4032-B9E8-E7779BC12661}" xr6:coauthVersionLast="45" xr6:coauthVersionMax="45" xr10:uidLastSave="{00000000-0000-0000-0000-000000000000}"/>
  <bookViews>
    <workbookView xWindow="-120" yWindow="-120" windowWidth="25440" windowHeight="15390" xr2:uid="{9B6C09DE-3B94-A449-8EB0-D7D88B2F460C}"/>
  </bookViews>
  <sheets>
    <sheet name="Instructions" sheetId="2" r:id="rId1"/>
    <sheet name="Template" sheetId="1" r:id="rId2"/>
    <sheet name="USD currency exchange rat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I46" i="1"/>
  <c r="I45" i="1"/>
  <c r="I44" i="1"/>
  <c r="I27" i="1"/>
  <c r="I26" i="1"/>
  <c r="I25" i="1"/>
  <c r="I24" i="1" s="1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F41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I50" i="1"/>
  <c r="I51" i="1"/>
  <c r="I41" i="1"/>
  <c r="I42" i="1"/>
  <c r="I36" i="1"/>
  <c r="I37" i="1"/>
  <c r="I32" i="1"/>
  <c r="I33" i="1"/>
  <c r="I22" i="1"/>
  <c r="I23" i="1"/>
  <c r="I49" i="1"/>
  <c r="I40" i="1"/>
  <c r="I35" i="1"/>
  <c r="I31" i="1"/>
  <c r="I21" i="1"/>
  <c r="I17" i="1"/>
  <c r="I18" i="1"/>
  <c r="I16" i="1"/>
  <c r="I13" i="1"/>
  <c r="I14" i="1"/>
  <c r="I12" i="1"/>
  <c r="I11" i="1" s="1"/>
  <c r="I34" i="1" l="1"/>
  <c r="I39" i="1"/>
  <c r="I48" i="1"/>
  <c r="I15" i="1"/>
  <c r="I20" i="1"/>
  <c r="I19" i="1" s="1"/>
  <c r="I30" i="1"/>
  <c r="I29" i="1" s="1"/>
  <c r="I43" i="1"/>
  <c r="I38" i="1" s="1"/>
  <c r="I10" i="1"/>
  <c r="I52" i="1" l="1"/>
  <c r="I53" i="1" l="1"/>
  <c r="I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tc={2DC01457-8C4D-4087-9941-6BCDB3A2137B}</author>
  </authors>
  <commentList>
    <comment ref="A4" authorId="0" shapeId="0" xr:uid="{2DC01457-8C4D-4087-9941-6BCDB3A2137B}">
      <text>
        <t>[Threaded comment]
Your version of Excel allows you to read this threaded comment; however, any edits to it will get removed if the file is opened in a newer version of Excel. Learn more: https://go.microsoft.com/fwlink/?linkid=870924
Comment:
    (See tab USD exchange rate and copy the rate here)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Gerrard Graf</author>
  </authors>
  <commentList>
    <comment ref="D3" authorId="0" shapeId="0" xr:uid="{535B5C06-00F1-8845-947D-72C8C24798B5}">
      <text>
        <r>
          <rPr>
            <i/>
            <sz val="12"/>
            <color rgb="FF7F7F7F"/>
            <rFont val="Calibri"/>
            <family val="2"/>
            <scheme val="minor"/>
          </rPr>
          <t>Gerrard Graf:</t>
        </r>
        <r>
          <rPr>
            <b/>
            <sz val="12"/>
            <color theme="1"/>
            <rFont val="Calibri"/>
            <family val="2"/>
            <scheme val="minor"/>
          </rPr>
          <t xml:space="preserve">
</t>
        </r>
        <r>
          <rPr>
            <b/>
            <sz val="12"/>
            <color theme="1"/>
            <rFont val="Calibri"/>
            <family val="2"/>
            <scheme val="minor"/>
          </rPr>
          <t>Source. XE @ 31.12.20</t>
        </r>
      </text>
    </comment>
  </commentList>
</comments>
</file>

<file path=xl/sharedStrings.xml><?xml version="1.0" encoding="utf-8"?>
<sst xmlns="http://schemas.openxmlformats.org/spreadsheetml/2006/main" count="400" uniqueCount="373">
  <si>
    <t>Q3</t>
  </si>
  <si>
    <t>Q4</t>
  </si>
  <si>
    <t>Total</t>
  </si>
  <si>
    <t>Sub-total</t>
  </si>
  <si>
    <t>AED</t>
  </si>
  <si>
    <t>AFN</t>
  </si>
  <si>
    <t>ALL</t>
  </si>
  <si>
    <t>AMD</t>
  </si>
  <si>
    <t>ANG</t>
  </si>
  <si>
    <t>AOA</t>
  </si>
  <si>
    <t>ARS</t>
  </si>
  <si>
    <t>AUD</t>
  </si>
  <si>
    <t>AWG</t>
  </si>
  <si>
    <t>AZN</t>
  </si>
  <si>
    <t>BAM</t>
  </si>
  <si>
    <t>BBD</t>
  </si>
  <si>
    <t>BDT</t>
  </si>
  <si>
    <t>BGN</t>
  </si>
  <si>
    <t>BHD</t>
  </si>
  <si>
    <t>BIF</t>
  </si>
  <si>
    <t>BMD</t>
  </si>
  <si>
    <t>BND</t>
  </si>
  <si>
    <t>BOB</t>
  </si>
  <si>
    <t>BRL</t>
  </si>
  <si>
    <t>BSD</t>
  </si>
  <si>
    <t>BTN</t>
  </si>
  <si>
    <t>BWP</t>
  </si>
  <si>
    <t>BYN</t>
  </si>
  <si>
    <t>BZD</t>
  </si>
  <si>
    <t>CAD</t>
  </si>
  <si>
    <t>CDF</t>
  </si>
  <si>
    <t>CHF</t>
  </si>
  <si>
    <t>CLP</t>
  </si>
  <si>
    <t>CNY</t>
  </si>
  <si>
    <t>COP</t>
  </si>
  <si>
    <t>CRC</t>
  </si>
  <si>
    <t>CUC</t>
  </si>
  <si>
    <t>CUP</t>
  </si>
  <si>
    <t>CVE</t>
  </si>
  <si>
    <t>CZK</t>
  </si>
  <si>
    <t>DJF</t>
  </si>
  <si>
    <t>DKK</t>
  </si>
  <si>
    <t>DOP</t>
  </si>
  <si>
    <t>DZD</t>
  </si>
  <si>
    <t>EGP</t>
  </si>
  <si>
    <t>ERN</t>
  </si>
  <si>
    <t>ETB</t>
  </si>
  <si>
    <t>EUR</t>
  </si>
  <si>
    <t>Euro</t>
  </si>
  <si>
    <t>FJD</t>
  </si>
  <si>
    <t>FKP</t>
  </si>
  <si>
    <t>GBP</t>
  </si>
  <si>
    <t>GEL</t>
  </si>
  <si>
    <t>GGP</t>
  </si>
  <si>
    <t>GHS</t>
  </si>
  <si>
    <t>GIP</t>
  </si>
  <si>
    <t>GMD</t>
  </si>
  <si>
    <t>GNF</t>
  </si>
  <si>
    <t>GTQ</t>
  </si>
  <si>
    <t>GYD</t>
  </si>
  <si>
    <t>HKD</t>
  </si>
  <si>
    <t>HNL</t>
  </si>
  <si>
    <t>HRK</t>
  </si>
  <si>
    <t>HTG</t>
  </si>
  <si>
    <t>HUF</t>
  </si>
  <si>
    <t>IDR</t>
  </si>
  <si>
    <t>ILS</t>
  </si>
  <si>
    <t>IMP</t>
  </si>
  <si>
    <t>INR</t>
  </si>
  <si>
    <t>IQD</t>
  </si>
  <si>
    <t>IRR</t>
  </si>
  <si>
    <t>ISK</t>
  </si>
  <si>
    <t>JEP</t>
  </si>
  <si>
    <t>JMD</t>
  </si>
  <si>
    <t>JOD</t>
  </si>
  <si>
    <t>JPY</t>
  </si>
  <si>
    <t>KES</t>
  </si>
  <si>
    <t>KGS</t>
  </si>
  <si>
    <t>KHR</t>
  </si>
  <si>
    <t>KMF</t>
  </si>
  <si>
    <t>KPW</t>
  </si>
  <si>
    <t>KRW</t>
  </si>
  <si>
    <t>KWD</t>
  </si>
  <si>
    <t>KYD</t>
  </si>
  <si>
    <t>KZT</t>
  </si>
  <si>
    <t>LAK</t>
  </si>
  <si>
    <t>LBP</t>
  </si>
  <si>
    <t>LKR</t>
  </si>
  <si>
    <t>LRD</t>
  </si>
  <si>
    <t>LSL</t>
  </si>
  <si>
    <t>LYD</t>
  </si>
  <si>
    <t>MAD</t>
  </si>
  <si>
    <t>MDL</t>
  </si>
  <si>
    <t>MGA</t>
  </si>
  <si>
    <t>MKD</t>
  </si>
  <si>
    <t>MMK</t>
  </si>
  <si>
    <t>MNT</t>
  </si>
  <si>
    <t>MOP</t>
  </si>
  <si>
    <t>MRU</t>
  </si>
  <si>
    <t>MUR</t>
  </si>
  <si>
    <t>MVR</t>
  </si>
  <si>
    <t>MWK</t>
  </si>
  <si>
    <t>MXN</t>
  </si>
  <si>
    <t>MYR</t>
  </si>
  <si>
    <t>MZN</t>
  </si>
  <si>
    <t>NAD</t>
  </si>
  <si>
    <t>NGN</t>
  </si>
  <si>
    <t>NIO</t>
  </si>
  <si>
    <t>NOK</t>
  </si>
  <si>
    <t>NPR</t>
  </si>
  <si>
    <t>NZD</t>
  </si>
  <si>
    <t>OMR</t>
  </si>
  <si>
    <t>PAB</t>
  </si>
  <si>
    <t>PEN</t>
  </si>
  <si>
    <t>PGK</t>
  </si>
  <si>
    <t>Papua New Guinean Kina</t>
  </si>
  <si>
    <t>PHP</t>
  </si>
  <si>
    <t>PKR</t>
  </si>
  <si>
    <t>PLN</t>
  </si>
  <si>
    <t>PYG</t>
  </si>
  <si>
    <t>QAR</t>
  </si>
  <si>
    <t>RON</t>
  </si>
  <si>
    <t>RSD</t>
  </si>
  <si>
    <t>RUB</t>
  </si>
  <si>
    <t>RWF</t>
  </si>
  <si>
    <t>SAR</t>
  </si>
  <si>
    <t>SBD</t>
  </si>
  <si>
    <t>SCR</t>
  </si>
  <si>
    <t>SDG</t>
  </si>
  <si>
    <t>SEK</t>
  </si>
  <si>
    <t>SGD</t>
  </si>
  <si>
    <t>SHP</t>
  </si>
  <si>
    <t>SLL</t>
  </si>
  <si>
    <t>SOS</t>
  </si>
  <si>
    <t>SPL</t>
  </si>
  <si>
    <t>Seborgan Luigino</t>
  </si>
  <si>
    <t>SRD</t>
  </si>
  <si>
    <t>STN</t>
  </si>
  <si>
    <t>SVC</t>
  </si>
  <si>
    <t>SYP</t>
  </si>
  <si>
    <t>SZL</t>
  </si>
  <si>
    <t>Swazi Lilangeni</t>
  </si>
  <si>
    <t>THB</t>
  </si>
  <si>
    <t>TJS</t>
  </si>
  <si>
    <t>TMT</t>
  </si>
  <si>
    <t>TND</t>
  </si>
  <si>
    <t>TOP</t>
  </si>
  <si>
    <t>Tongan Pa'anga</t>
  </si>
  <si>
    <t>TRY</t>
  </si>
  <si>
    <t>TTD</t>
  </si>
  <si>
    <t>TVD</t>
  </si>
  <si>
    <t>TWD</t>
  </si>
  <si>
    <t>TZS</t>
  </si>
  <si>
    <t>UAH</t>
  </si>
  <si>
    <t>UGX</t>
  </si>
  <si>
    <t>USD</t>
  </si>
  <si>
    <t>UYU</t>
  </si>
  <si>
    <t>UZS</t>
  </si>
  <si>
    <t>VEF</t>
  </si>
  <si>
    <t>VES</t>
  </si>
  <si>
    <t>VND</t>
  </si>
  <si>
    <t>VUV</t>
  </si>
  <si>
    <t>WST</t>
  </si>
  <si>
    <t>XAF</t>
  </si>
  <si>
    <t>XAG</t>
  </si>
  <si>
    <t>XAU</t>
  </si>
  <si>
    <t>XCD</t>
  </si>
  <si>
    <t>XDR</t>
  </si>
  <si>
    <t>XOF</t>
  </si>
  <si>
    <t>CFA Franc</t>
  </si>
  <si>
    <t>XPD</t>
  </si>
  <si>
    <t>XPF</t>
  </si>
  <si>
    <t>CFP Franc</t>
  </si>
  <si>
    <t>XPT</t>
  </si>
  <si>
    <t>YER</t>
  </si>
  <si>
    <t>ZAR</t>
  </si>
  <si>
    <t>ZMW</t>
  </si>
  <si>
    <t>ZWD</t>
  </si>
  <si>
    <t>Código da Moeda ▲▼</t>
  </si>
  <si>
    <t>Nome da Organização</t>
  </si>
  <si>
    <t>Moeda Local</t>
  </si>
  <si>
    <t xml:space="preserve">Tabela de Câmbio do Doador - Taxas SGA do Parceiro para o Exercício 2021  </t>
  </si>
  <si>
    <t>Nome da moeda  ▲▼</t>
  </si>
  <si>
    <t>5 dígitos</t>
  </si>
  <si>
    <t>taxa de câmbio do dólar</t>
  </si>
  <si>
    <t>Versão</t>
  </si>
  <si>
    <t>Orçamento max. em dólar</t>
  </si>
  <si>
    <t>Orçamento ma. na moeda local</t>
  </si>
  <si>
    <t>RESULTADO 1:</t>
  </si>
  <si>
    <t>Agosto</t>
  </si>
  <si>
    <t>Julho</t>
  </si>
  <si>
    <t>Setembro</t>
  </si>
  <si>
    <t>Outubro</t>
  </si>
  <si>
    <t>Novembro</t>
  </si>
  <si>
    <t xml:space="preserve">Actividade 1.1.1: </t>
  </si>
  <si>
    <t>Actividade 1.1.2:</t>
  </si>
  <si>
    <t>Discriminação de custos da actividade (linha de planificação)</t>
  </si>
  <si>
    <t>Produção 1.1:</t>
  </si>
  <si>
    <t>Produção 1.2:</t>
  </si>
  <si>
    <t>Actividade 1.2.1:</t>
  </si>
  <si>
    <t>Actividade 1.2.2:</t>
  </si>
  <si>
    <t>RESULTADO 2:</t>
  </si>
  <si>
    <t>Produção 2.1:</t>
  </si>
  <si>
    <t>Actividade 2.1.1:</t>
  </si>
  <si>
    <t>Actividade 2.1.2:</t>
  </si>
  <si>
    <t>Produção 2.2:</t>
  </si>
  <si>
    <t>Actividade 2.2.1:</t>
  </si>
  <si>
    <t>Actividade 2.2.2:</t>
  </si>
  <si>
    <t>Custos operacionais</t>
  </si>
  <si>
    <t>Custos salariais</t>
  </si>
  <si>
    <t>(nome, cargo, LOE%)</t>
  </si>
  <si>
    <t>Recuperação dos custos (5%)</t>
  </si>
  <si>
    <t>Dezembro</t>
  </si>
  <si>
    <t>Lek albanês</t>
  </si>
  <si>
    <t>Dram armênio</t>
  </si>
  <si>
    <t>Florim holandês</t>
  </si>
  <si>
    <t>Kwanza angolano</t>
  </si>
  <si>
    <t>Peso argentino</t>
  </si>
  <si>
    <t>Dólar australiano</t>
  </si>
  <si>
    <t>Aruban ou Florim holandês</t>
  </si>
  <si>
    <t>Azerbaijão Manat</t>
  </si>
  <si>
    <t>Convertible Mark da Bósnia</t>
  </si>
  <si>
    <t>Dólar de Barbados ou Bajan</t>
  </si>
  <si>
    <t>Taka de Bangladesh</t>
  </si>
  <si>
    <t>Lev búlgaro</t>
  </si>
  <si>
    <t>Dinar do Bahrein</t>
  </si>
  <si>
    <t>Franco do Burundi</t>
  </si>
  <si>
    <t>Dólar bermudense</t>
  </si>
  <si>
    <t>Dólar bruneiano</t>
  </si>
  <si>
    <t>Boliviano da Bolívia</t>
  </si>
  <si>
    <t>Real brasileiro</t>
  </si>
  <si>
    <t>Dólar das Bahamas</t>
  </si>
  <si>
    <t>Ngultrum do Butão</t>
  </si>
  <si>
    <t xml:space="preserve">Pula do Botswana </t>
  </si>
  <si>
    <t>Rublo bielorrusso</t>
  </si>
  <si>
    <t>Dólar de Belize</t>
  </si>
  <si>
    <t>Dólar canadense</t>
  </si>
  <si>
    <t>Franco congolês</t>
  </si>
  <si>
    <t>Franco suíço</t>
  </si>
  <si>
    <t>Peso Chileno</t>
  </si>
  <si>
    <t>Yuan Renminbi Chinês</t>
  </si>
  <si>
    <t>Peso colombiano</t>
  </si>
  <si>
    <t>Colon da Costa Rica</t>
  </si>
  <si>
    <t>Peso Conversível cubano</t>
  </si>
  <si>
    <t>Peso cubano</t>
  </si>
  <si>
    <t>Escudo cabo-verdiano</t>
  </si>
  <si>
    <t>Coroa Tcheca</t>
  </si>
  <si>
    <t>Franco do Djibuti</t>
  </si>
  <si>
    <t>Coroa dinamarquesa</t>
  </si>
  <si>
    <t>Peso Dominicano</t>
  </si>
  <si>
    <t>Dinar argelino</t>
  </si>
  <si>
    <t>Libra egípcia</t>
  </si>
  <si>
    <t>Nakfa da Eritreia</t>
  </si>
  <si>
    <t>Birr etíope</t>
  </si>
  <si>
    <t>Dólar fijiano</t>
  </si>
  <si>
    <t>Libra da Ilha Falkland</t>
  </si>
  <si>
    <t>Libra britânica</t>
  </si>
  <si>
    <t>Lari georgiano</t>
  </si>
  <si>
    <t>Libra de guernsey</t>
  </si>
  <si>
    <t>Cedi de Gana</t>
  </si>
  <si>
    <t>Libra de Gibraltar</t>
  </si>
  <si>
    <t>Gâmbia Dalasi</t>
  </si>
  <si>
    <t>Franco guineense</t>
  </si>
  <si>
    <t>Quetzal da Guatemala</t>
  </si>
  <si>
    <t>Dólar da Guiana</t>
  </si>
  <si>
    <t>Dólar de Hong Kong</t>
  </si>
  <si>
    <t>Lempira hondurenha</t>
  </si>
  <si>
    <t>Kuna croata</t>
  </si>
  <si>
    <t>Gourde haitiana</t>
  </si>
  <si>
    <t>Forint Húngaro</t>
  </si>
  <si>
    <t>Rúpia da Indonésia</t>
  </si>
  <si>
    <t>Shekel israelense</t>
  </si>
  <si>
    <t>Libra da Isle of Man</t>
  </si>
  <si>
    <t>Rupia indiana</t>
  </si>
  <si>
    <t>Dinar Iraquiano</t>
  </si>
  <si>
    <t>Rial iraniano</t>
  </si>
  <si>
    <t>Coroa islandesa</t>
  </si>
  <si>
    <t>Libra da Jersey</t>
  </si>
  <si>
    <t>Dólar jamaicano</t>
  </si>
  <si>
    <t>Dinar jordaniano</t>
  </si>
  <si>
    <t>Yen japonês</t>
  </si>
  <si>
    <t>Xelim queniano</t>
  </si>
  <si>
    <t>Som do Quirguistão</t>
  </si>
  <si>
    <t>Riel cambojano</t>
  </si>
  <si>
    <t>Franco das Comores</t>
  </si>
  <si>
    <t>Won norte-coreano</t>
  </si>
  <si>
    <t>Won sul-coreano</t>
  </si>
  <si>
    <t>Dinar do Kuwait</t>
  </si>
  <si>
    <t>Dólar Caymanian</t>
  </si>
  <si>
    <t>Tenge do Cazaquistão</t>
  </si>
  <si>
    <t>Libra libanesa</t>
  </si>
  <si>
    <t>Rúpia do Sri Lanka</t>
  </si>
  <si>
    <t>Dólar da Libéria</t>
  </si>
  <si>
    <t>Dinar da Líbia</t>
  </si>
  <si>
    <t>Dirham marroquino</t>
  </si>
  <si>
    <t>Leu da Moldávia</t>
  </si>
  <si>
    <t>Ariary malgaxe</t>
  </si>
  <si>
    <t>Denar macedônio</t>
  </si>
  <si>
    <t>Tughrik mongol</t>
  </si>
  <si>
    <t>Pataca de Macau</t>
  </si>
  <si>
    <t>Ouguiya da Mauritânia</t>
  </si>
  <si>
    <t>Rúpia da Maurícia</t>
  </si>
  <si>
    <t>Rufiyaa das Maldivas</t>
  </si>
  <si>
    <t>Kwacha do Malawi</t>
  </si>
  <si>
    <t>Peso mexicano</t>
  </si>
  <si>
    <t>Ringgit da Malásia</t>
  </si>
  <si>
    <t>Metical moçambicano</t>
  </si>
  <si>
    <t>Dólar namibiano</t>
  </si>
  <si>
    <t>Naira nigeriana</t>
  </si>
  <si>
    <t>Córdoba da Nicarágua</t>
  </si>
  <si>
    <t>Coroa norueguesa</t>
  </si>
  <si>
    <t>Rúpia do Nepal</t>
  </si>
  <si>
    <t>Dólar neozelandês</t>
  </si>
  <si>
    <t>Rial de Omã</t>
  </si>
  <si>
    <t>Balboa panamenho</t>
  </si>
  <si>
    <t>Sol peruano</t>
  </si>
  <si>
    <t>Peso filipino</t>
  </si>
  <si>
    <t>Rúpia do Paquistão</t>
  </si>
  <si>
    <t>Zloty polonês</t>
  </si>
  <si>
    <t>Guarani Paraguaio</t>
  </si>
  <si>
    <t>Rial do Catar</t>
  </si>
  <si>
    <t>Leu romeno</t>
  </si>
  <si>
    <t>Dinar sérvio</t>
  </si>
  <si>
    <t>Rublo russo</t>
  </si>
  <si>
    <t>Franco ruandês</t>
  </si>
  <si>
    <t>Rial da Arábia Saudita</t>
  </si>
  <si>
    <t>Dólar das Ilhas Salomão</t>
  </si>
  <si>
    <t>Rúpia das Seychelles</t>
  </si>
  <si>
    <t>Libra Sudanesa</t>
  </si>
  <si>
    <t>Coroa sueca</t>
  </si>
  <si>
    <t>Dólar de Singapura</t>
  </si>
  <si>
    <t>Libra Santa Helena</t>
  </si>
  <si>
    <t>Leoa Serra Leoa</t>
  </si>
  <si>
    <t>Xelim da Somália</t>
  </si>
  <si>
    <t>Dólar do Suriname</t>
  </si>
  <si>
    <t>Dobra de São Tomé</t>
  </si>
  <si>
    <t>Colon salvadorenho</t>
  </si>
  <si>
    <t>Libra síria</t>
  </si>
  <si>
    <t>Baht tailandês</t>
  </si>
  <si>
    <t>Somoni do Tajiquistão</t>
  </si>
  <si>
    <t>Manat do Turcomenistão</t>
  </si>
  <si>
    <t>Dinar Tunisino</t>
  </si>
  <si>
    <t>Lira Turca</t>
  </si>
  <si>
    <t>Dólar de Trinidad</t>
  </si>
  <si>
    <t>Dólar tuvaluano</t>
  </si>
  <si>
    <t>Novo dólar taiwanês</t>
  </si>
  <si>
    <t>Xelim da Tanzânia</t>
  </si>
  <si>
    <t>Hryvnia ucraniana</t>
  </si>
  <si>
    <t>Xelim de Uganda</t>
  </si>
  <si>
    <t>Dólar americano</t>
  </si>
  <si>
    <t>Peso Uruguaio</t>
  </si>
  <si>
    <t>Som do Uzbequistão</t>
  </si>
  <si>
    <t>Bolívar venezuelano</t>
  </si>
  <si>
    <t>Dong vietnamita</t>
  </si>
  <si>
    <t>Franco CFA da África Central BEAC</t>
  </si>
  <si>
    <t>Dólar do Caribe Oriental</t>
  </si>
  <si>
    <t>Direitos Especiais de Saque do FMI</t>
  </si>
  <si>
    <t>Rial iemenita</t>
  </si>
  <si>
    <t>Rand sul-africano</t>
  </si>
  <si>
    <t>Kwacha zambiano</t>
  </si>
  <si>
    <t>Onça de platina</t>
  </si>
  <si>
    <t>Onça de paládio</t>
  </si>
  <si>
    <t>Onça de ouro</t>
  </si>
  <si>
    <t>Onça de prata</t>
  </si>
  <si>
    <t>Afghani do Afeganistão</t>
  </si>
  <si>
    <t xml:space="preserve">Dirham do Emirados </t>
  </si>
  <si>
    <t>Kip do Laos</t>
  </si>
  <si>
    <t xml:space="preserve">Loti do Basotho </t>
  </si>
  <si>
    <t xml:space="preserve">Kyat Birmanês </t>
  </si>
  <si>
    <t xml:space="preserve">Vatu do Vanuatu </t>
  </si>
  <si>
    <t>Tala da Samoa</t>
  </si>
  <si>
    <t>Unidades por USD</t>
  </si>
  <si>
    <t>Dólar do 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</si>
</sst>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u/>
      <sz val="10"/>
      <name val="Calibri"/>
      <family val="2"/>
      <scheme val="minor"/>
    </font>
    <font>
      <sz val="11"/>
      <color rgb="FF444444"/>
      <name val="Calibri"/>
      <family val="2"/>
      <charset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69D8"/>
        <bgColor indexed="64"/>
      </patternFill>
    </fill>
  </fills>
  <borders count="1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0" fillId="3" borderId="0" xfId="0" applyFill="1"/>
    <xf numFmtId="0" fontId="4" fillId="0" borderId="0" xfId="0" applyFont="1"/>
    <xf numFmtId="0" fontId="5" fillId="0" borderId="0" xfId="0" applyFont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7" fillId="0" borderId="0" xfId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10" fillId="2" borderId="8" xfId="0" applyFont="1" applyFill="1" applyBorder="1"/>
    <xf numFmtId="0" fontId="10" fillId="0" borderId="9" xfId="0" applyFont="1" applyBorder="1"/>
    <xf numFmtId="0" fontId="9" fillId="2" borderId="4" xfId="0" applyFont="1" applyFill="1" applyBorder="1"/>
    <xf numFmtId="0" fontId="10" fillId="0" borderId="2" xfId="0" applyFont="1" applyBorder="1"/>
    <xf numFmtId="0" fontId="10" fillId="0" borderId="6" xfId="0" applyFont="1" applyBorder="1"/>
    <xf numFmtId="0" fontId="10" fillId="0" borderId="12" xfId="0" applyFont="1" applyBorder="1"/>
    <xf numFmtId="0" fontId="10" fillId="7" borderId="3" xfId="0" applyFont="1" applyFill="1" applyBorder="1"/>
    <xf numFmtId="0" fontId="9" fillId="2" borderId="3" xfId="0" applyFont="1" applyFill="1" applyBorder="1"/>
    <xf numFmtId="0" fontId="12" fillId="7" borderId="3" xfId="0" applyFont="1" applyFill="1" applyBorder="1"/>
    <xf numFmtId="0" fontId="9" fillId="6" borderId="14" xfId="0" applyFont="1" applyFill="1" applyBorder="1" applyAlignment="1">
      <alignment horizontal="right"/>
    </xf>
    <xf numFmtId="0" fontId="10" fillId="6" borderId="15" xfId="0" applyFont="1" applyFill="1" applyBorder="1" applyAlignment="1">
      <alignment horizontal="right"/>
    </xf>
    <xf numFmtId="0" fontId="10" fillId="6" borderId="8" xfId="0" applyFont="1" applyFill="1" applyBorder="1"/>
    <xf numFmtId="0" fontId="10" fillId="6" borderId="17" xfId="0" applyFont="1" applyFill="1" applyBorder="1"/>
    <xf numFmtId="0" fontId="10" fillId="0" borderId="11" xfId="0" applyFont="1" applyFill="1" applyBorder="1" applyAlignment="1">
      <alignment horizontal="right"/>
    </xf>
    <xf numFmtId="0" fontId="10" fillId="0" borderId="18" xfId="0" applyFont="1" applyBorder="1"/>
    <xf numFmtId="0" fontId="11" fillId="7" borderId="4" xfId="0" applyFont="1" applyFill="1" applyBorder="1" applyAlignment="1">
      <alignment vertical="center"/>
    </xf>
    <xf numFmtId="0" fontId="11" fillId="7" borderId="8" xfId="0" applyFont="1" applyFill="1" applyBorder="1" applyAlignment="1">
      <alignment vertical="center"/>
    </xf>
    <xf numFmtId="0" fontId="9" fillId="6" borderId="13" xfId="0" applyFont="1" applyFill="1" applyBorder="1"/>
    <xf numFmtId="0" fontId="9" fillId="6" borderId="16" xfId="0" applyFont="1" applyFill="1" applyBorder="1"/>
    <xf numFmtId="0" fontId="9" fillId="8" borderId="4" xfId="0" applyFont="1" applyFill="1" applyBorder="1" applyAlignment="1">
      <alignment vertical="center"/>
    </xf>
    <xf numFmtId="0" fontId="9" fillId="8" borderId="8" xfId="0" applyFont="1" applyFill="1" applyBorder="1" applyAlignment="1">
      <alignment vertical="center"/>
    </xf>
    <xf numFmtId="0" fontId="9" fillId="8" borderId="3" xfId="0" applyFont="1" applyFill="1" applyBorder="1"/>
    <xf numFmtId="0" fontId="10" fillId="8" borderId="3" xfId="0" applyFont="1" applyFill="1" applyBorder="1"/>
    <xf numFmtId="0" fontId="9" fillId="8" borderId="4" xfId="0" applyFont="1" applyFill="1" applyBorder="1" applyAlignment="1"/>
    <xf numFmtId="0" fontId="9" fillId="8" borderId="8" xfId="0" applyFont="1" applyFill="1" applyBorder="1" applyAlignment="1"/>
    <xf numFmtId="0" fontId="9" fillId="0" borderId="6" xfId="0" applyFont="1" applyBorder="1" applyAlignment="1">
      <alignment horizontal="center" vertical="center"/>
    </xf>
    <xf numFmtId="3" fontId="10" fillId="0" borderId="0" xfId="0" applyNumberFormat="1" applyFont="1" applyAlignment="1">
      <alignment horizontal="left"/>
    </xf>
    <xf numFmtId="0" fontId="10" fillId="5" borderId="0" xfId="0" applyFont="1" applyFill="1" applyAlignment="1">
      <alignment horizontal="left"/>
    </xf>
    <xf numFmtId="0" fontId="6" fillId="0" borderId="0" xfId="0" applyFont="1" applyFill="1" applyAlignment="1">
      <alignment horizontal="righ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69D8"/>
      <color rgb="FF5CCCEE"/>
      <color rgb="FFFFD5FE"/>
      <color rgb="FF64C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25400</xdr:rowOff>
    </xdr:from>
    <xdr:to>
      <xdr:col>13</xdr:col>
      <xdr:colOff>457200</xdr:colOff>
      <xdr:row>32</xdr:row>
      <xdr:rowOff>12700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82BBFC8-0F3E-5444-8404-5C48CCF462DB}"/>
            </a:ext>
          </a:extLst>
        </xdr:cNvPr>
        <xdr:cNvSpPr txBox="1"/>
      </xdr:nvSpPr>
      <xdr:spPr>
        <a:xfrm>
          <a:off x="863600" y="228600"/>
          <a:ext cx="10325100" cy="628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1600" b="1"/>
            <a:t>Instruções para completar o orçamento</a:t>
          </a:r>
        </a:p>
        <a:p>
          <a:endParaRPr lang="es-ES_tradnl" sz="1100" baseline="0"/>
        </a:p>
        <a:p>
          <a:r>
            <a:rPr lang="es-ES_tradnl" sz="1600"/>
            <a:t> </a:t>
          </a:r>
        </a:p>
        <a:p>
          <a:r>
            <a:rPr lang="es-ES_tradnl" sz="1600"/>
            <a:t>1. Complete o orçamento na sua moeda local / ou USD se esta for a moeda que você deseja usar nos trabalhos com a Frontline AIDS.</a:t>
          </a:r>
        </a:p>
        <a:p>
          <a:r>
            <a:rPr lang="es-ES_tradnl" sz="1600"/>
            <a:t> </a:t>
          </a:r>
        </a:p>
        <a:p>
          <a:r>
            <a:rPr lang="es-ES_tradnl" sz="1600"/>
            <a:t>2. Use as taxas de câmbio da Frontline AIDS (disponíveis na guia "Taxa de câmbio do dólar americano") de modo a calcular o valor total da concessão em dólares americanos na sua moeda local.</a:t>
          </a:r>
        </a:p>
        <a:p>
          <a:r>
            <a:rPr lang="es-ES_tradnl" sz="1600"/>
            <a:t> </a:t>
          </a:r>
        </a:p>
        <a:p>
          <a:r>
            <a:rPr lang="es-ES_tradnl" sz="1600"/>
            <a:t>3. Inclua quaisquer custos de documentação ou apoio técnico necessário que você possa precisar durante a implementação.</a:t>
          </a:r>
        </a:p>
        <a:p>
          <a:r>
            <a:rPr lang="es-ES_tradnl" sz="1600"/>
            <a:t> </a:t>
          </a:r>
        </a:p>
        <a:p>
          <a:r>
            <a:rPr lang="es-ES_tradnl" sz="1600"/>
            <a:t>4. Adicionar / excluir linhas para resultados, produtos, actividades e custos de segmentação de actividades, conforme necessário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heila Crespo" id="{0DDD52FE-19BF-4DDE-9618-091F29239D78}" userId="S::screspo@contractor.frontlineaids.org::73e5d89d-ec9a-4eac-8eb6-6f3170986d1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21-04-28T13:23:39.84" personId="{0DDD52FE-19BF-4DDE-9618-091F29239D78}" id="{2DC01457-8C4D-4087-9941-6BCDB3A2137B}">
    <text>(See tab USD exchange rate and copy the rate here)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xe.com/currency/krw-south-korean-won" TargetMode="External"/><Relationship Id="rId117" Type="http://schemas.openxmlformats.org/officeDocument/2006/relationships/hyperlink" Target="https://www.xe.com/currency/sll-sierra-leonean-leone" TargetMode="External"/><Relationship Id="rId21" Type="http://schemas.openxmlformats.org/officeDocument/2006/relationships/hyperlink" Target="https://www.xe.com/currency/idr-indonesian-rupiah" TargetMode="External"/><Relationship Id="rId42" Type="http://schemas.openxmlformats.org/officeDocument/2006/relationships/hyperlink" Target="https://www.xe.com/currency/ars-argentine-peso" TargetMode="External"/><Relationship Id="rId47" Type="http://schemas.openxmlformats.org/officeDocument/2006/relationships/hyperlink" Target="https://www.xe.com/currency/bhd-bahraini-dinar" TargetMode="External"/><Relationship Id="rId63" Type="http://schemas.openxmlformats.org/officeDocument/2006/relationships/hyperlink" Target="https://www.xe.com/currency/hrk-croatian-kuna" TargetMode="External"/><Relationship Id="rId68" Type="http://schemas.openxmlformats.org/officeDocument/2006/relationships/hyperlink" Target="https://www.xe.com/currency/dop-dominican-peso" TargetMode="External"/><Relationship Id="rId84" Type="http://schemas.openxmlformats.org/officeDocument/2006/relationships/hyperlink" Target="https://www.xe.com/currency/all-albanian-lek" TargetMode="External"/><Relationship Id="rId89" Type="http://schemas.openxmlformats.org/officeDocument/2006/relationships/hyperlink" Target="https://www.xe.com/currency/zwd-zimbabwean-dollar" TargetMode="External"/><Relationship Id="rId112" Type="http://schemas.openxmlformats.org/officeDocument/2006/relationships/hyperlink" Target="https://www.xe.com/currency/rsd-serbian-dinar" TargetMode="External"/><Relationship Id="rId133" Type="http://schemas.openxmlformats.org/officeDocument/2006/relationships/hyperlink" Target="https://www.xe.com/currency/lsl-basotho-loti" TargetMode="External"/><Relationship Id="rId138" Type="http://schemas.openxmlformats.org/officeDocument/2006/relationships/hyperlink" Target="https://www.xe.com/currency/mdl-moldovan-leu" TargetMode="External"/><Relationship Id="rId154" Type="http://schemas.openxmlformats.org/officeDocument/2006/relationships/hyperlink" Target="https://www.xe.com/currency/djf-djiboutian-franc" TargetMode="External"/><Relationship Id="rId159" Type="http://schemas.openxmlformats.org/officeDocument/2006/relationships/hyperlink" Target="https://www.xe.com/currency/ern-eritrean-nakfa" TargetMode="External"/><Relationship Id="rId16" Type="http://schemas.openxmlformats.org/officeDocument/2006/relationships/hyperlink" Target="https://www.xe.com/currency/hkd-hong-kong-dollar" TargetMode="External"/><Relationship Id="rId107" Type="http://schemas.openxmlformats.org/officeDocument/2006/relationships/hyperlink" Target="https://www.xe.com/currency/gyd-guyanese-dollar" TargetMode="External"/><Relationship Id="rId11" Type="http://schemas.openxmlformats.org/officeDocument/2006/relationships/hyperlink" Target="https://www.xe.com/currency/cny-chinese-yuan-renminbi" TargetMode="External"/><Relationship Id="rId32" Type="http://schemas.openxmlformats.org/officeDocument/2006/relationships/hyperlink" Target="https://www.xe.com/currency/dkk-danish-krone" TargetMode="External"/><Relationship Id="rId37" Type="http://schemas.openxmlformats.org/officeDocument/2006/relationships/hyperlink" Target="https://www.xe.com/currency/xau-gold-ounce" TargetMode="External"/><Relationship Id="rId53" Type="http://schemas.openxmlformats.org/officeDocument/2006/relationships/hyperlink" Target="https://www.xe.com/currency/ugx-ugandan-shilling" TargetMode="External"/><Relationship Id="rId58" Type="http://schemas.openxmlformats.org/officeDocument/2006/relationships/hyperlink" Target="https://www.xe.com/currency/xaf-central-african-cfa-franc-beac" TargetMode="External"/><Relationship Id="rId74" Type="http://schemas.openxmlformats.org/officeDocument/2006/relationships/hyperlink" Target="https://www.xe.com/currency/jmd-jamaican-dollar" TargetMode="External"/><Relationship Id="rId79" Type="http://schemas.openxmlformats.org/officeDocument/2006/relationships/hyperlink" Target="https://www.xe.com/currency/afn-afghan-afghani" TargetMode="External"/><Relationship Id="rId102" Type="http://schemas.openxmlformats.org/officeDocument/2006/relationships/hyperlink" Target="https://www.xe.com/currency/nio-nicaraguan-cordoba" TargetMode="External"/><Relationship Id="rId123" Type="http://schemas.openxmlformats.org/officeDocument/2006/relationships/hyperlink" Target="https://www.xe.com/currency/sos-somali-shilling" TargetMode="External"/><Relationship Id="rId128" Type="http://schemas.openxmlformats.org/officeDocument/2006/relationships/hyperlink" Target="https://www.xe.com/currency/cdf-congolese-franc" TargetMode="External"/><Relationship Id="rId144" Type="http://schemas.openxmlformats.org/officeDocument/2006/relationships/hyperlink" Target="https://www.xe.com/currency/ang-dutch-guilder" TargetMode="External"/><Relationship Id="rId149" Type="http://schemas.openxmlformats.org/officeDocument/2006/relationships/hyperlink" Target="https://www.xe.com/currency/svc-salvadoran-colon" TargetMode="External"/><Relationship Id="rId5" Type="http://schemas.openxmlformats.org/officeDocument/2006/relationships/hyperlink" Target="https://www.xe.com/currency/aud-australian-dollar" TargetMode="External"/><Relationship Id="rId90" Type="http://schemas.openxmlformats.org/officeDocument/2006/relationships/hyperlink" Target="https://www.xe.com/currency/bbd-barbadian-or-bajan-dollar" TargetMode="External"/><Relationship Id="rId95" Type="http://schemas.openxmlformats.org/officeDocument/2006/relationships/hyperlink" Target="https://www.xe.com/currency/hnl-honduran-lempira" TargetMode="External"/><Relationship Id="rId160" Type="http://schemas.openxmlformats.org/officeDocument/2006/relationships/hyperlink" Target="https://www.xe.com/currency/fkp-falkland-island-pound" TargetMode="External"/><Relationship Id="rId165" Type="http://schemas.openxmlformats.org/officeDocument/2006/relationships/hyperlink" Target="https://www.xe.com/currency/imp-isle-of-man-pound" TargetMode="External"/><Relationship Id="rId22" Type="http://schemas.openxmlformats.org/officeDocument/2006/relationships/hyperlink" Target="https://www.xe.com/currency/sar-saudi-arabian-riyal" TargetMode="External"/><Relationship Id="rId27" Type="http://schemas.openxmlformats.org/officeDocument/2006/relationships/hyperlink" Target="https://www.xe.com/currency/egp-egyptian-pound" TargetMode="External"/><Relationship Id="rId43" Type="http://schemas.openxmlformats.org/officeDocument/2006/relationships/hyperlink" Target="https://www.xe.com/currency/czk-czech-koruna" TargetMode="External"/><Relationship Id="rId48" Type="http://schemas.openxmlformats.org/officeDocument/2006/relationships/hyperlink" Target="https://www.xe.com/currency/xof-cfa-franc" TargetMode="External"/><Relationship Id="rId64" Type="http://schemas.openxmlformats.org/officeDocument/2006/relationships/hyperlink" Target="https://www.xe.com/currency/uzs-uzbekistani-som" TargetMode="External"/><Relationship Id="rId69" Type="http://schemas.openxmlformats.org/officeDocument/2006/relationships/hyperlink" Target="https://www.xe.com/currency/isk-icelandic-krona" TargetMode="External"/><Relationship Id="rId113" Type="http://schemas.openxmlformats.org/officeDocument/2006/relationships/hyperlink" Target="https://www.xe.com/currency/scr-seychellois-rupee" TargetMode="External"/><Relationship Id="rId118" Type="http://schemas.openxmlformats.org/officeDocument/2006/relationships/hyperlink" Target="https://www.xe.com/currency/top-tongan-pa'anga" TargetMode="External"/><Relationship Id="rId134" Type="http://schemas.openxmlformats.org/officeDocument/2006/relationships/hyperlink" Target="https://www.xe.com/currency/lrd-liberian-dollar" TargetMode="External"/><Relationship Id="rId139" Type="http://schemas.openxmlformats.org/officeDocument/2006/relationships/hyperlink" Target="https://www.xe.com/currency/cup-cuban-peso" TargetMode="External"/><Relationship Id="rId80" Type="http://schemas.openxmlformats.org/officeDocument/2006/relationships/hyperlink" Target="https://www.xe.com/currency/lbp-lebanese-pound" TargetMode="External"/><Relationship Id="rId85" Type="http://schemas.openxmlformats.org/officeDocument/2006/relationships/hyperlink" Target="https://www.xe.com/currency/xcd-east-caribbean-dollar" TargetMode="External"/><Relationship Id="rId150" Type="http://schemas.openxmlformats.org/officeDocument/2006/relationships/hyperlink" Target="https://www.xe.com/currency/bsd-bahamian-dollar" TargetMode="External"/><Relationship Id="rId155" Type="http://schemas.openxmlformats.org/officeDocument/2006/relationships/hyperlink" Target="https://www.xe.com/currency/btn-bhutanese-ngultrum" TargetMode="External"/><Relationship Id="rId12" Type="http://schemas.openxmlformats.org/officeDocument/2006/relationships/hyperlink" Target="https://www.xe.com/currency/nzd-new-zealand-dollar" TargetMode="External"/><Relationship Id="rId17" Type="http://schemas.openxmlformats.org/officeDocument/2006/relationships/hyperlink" Target="https://www.xe.com/currency/mxn-mexican-peso" TargetMode="External"/><Relationship Id="rId33" Type="http://schemas.openxmlformats.org/officeDocument/2006/relationships/hyperlink" Target="https://www.xe.com/currency/pkr-pakistani-rupee" TargetMode="External"/><Relationship Id="rId38" Type="http://schemas.openxmlformats.org/officeDocument/2006/relationships/hyperlink" Target="https://www.xe.com/currency/omr-omani-rial" TargetMode="External"/><Relationship Id="rId59" Type="http://schemas.openxmlformats.org/officeDocument/2006/relationships/hyperlink" Target="https://www.xe.com/currency/fjd-fijian-dollar" TargetMode="External"/><Relationship Id="rId103" Type="http://schemas.openxmlformats.org/officeDocument/2006/relationships/hyperlink" Target="https://www.xe.com/currency/bmd-bermudian-dollar" TargetMode="External"/><Relationship Id="rId108" Type="http://schemas.openxmlformats.org/officeDocument/2006/relationships/hyperlink" Target="https://www.xe.com/currency/yer-yemeni-rial" TargetMode="External"/><Relationship Id="rId124" Type="http://schemas.openxmlformats.org/officeDocument/2006/relationships/hyperlink" Target="https://www.xe.com/currency/htg-haitian-gourde" TargetMode="External"/><Relationship Id="rId129" Type="http://schemas.openxmlformats.org/officeDocument/2006/relationships/hyperlink" Target="https://www.xe.com/currency/stn-sao-tomean-dobra" TargetMode="External"/><Relationship Id="rId54" Type="http://schemas.openxmlformats.org/officeDocument/2006/relationships/hyperlink" Target="https://www.xe.com/currency/ron-romanian-leu" TargetMode="External"/><Relationship Id="rId70" Type="http://schemas.openxmlformats.org/officeDocument/2006/relationships/hyperlink" Target="https://www.xe.com/currency/xag-silver-ounce" TargetMode="External"/><Relationship Id="rId75" Type="http://schemas.openxmlformats.org/officeDocument/2006/relationships/hyperlink" Target="https://www.xe.com/currency/mur-mauritian-rupee" TargetMode="External"/><Relationship Id="rId91" Type="http://schemas.openxmlformats.org/officeDocument/2006/relationships/hyperlink" Target="https://www.xe.com/currency/cuc-cuban-convertible-peso" TargetMode="External"/><Relationship Id="rId96" Type="http://schemas.openxmlformats.org/officeDocument/2006/relationships/hyperlink" Target="https://www.xe.com/currency/pyg-paraguayan-guarani" TargetMode="External"/><Relationship Id="rId140" Type="http://schemas.openxmlformats.org/officeDocument/2006/relationships/hyperlink" Target="https://www.xe.com/currency/khr-cambodian-riel" TargetMode="External"/><Relationship Id="rId145" Type="http://schemas.openxmlformats.org/officeDocument/2006/relationships/hyperlink" Target="https://www.xe.com/currency/szl-swazi-lilangeni" TargetMode="External"/><Relationship Id="rId161" Type="http://schemas.openxmlformats.org/officeDocument/2006/relationships/hyperlink" Target="https://www.xe.com/currency/shp-saint-helenian-pound" TargetMode="External"/><Relationship Id="rId166" Type="http://schemas.openxmlformats.org/officeDocument/2006/relationships/hyperlink" Target="https://www.xe.com/currency/ggp-guernsey-pound" TargetMode="External"/><Relationship Id="rId1" Type="http://schemas.openxmlformats.org/officeDocument/2006/relationships/hyperlink" Target="https://www.xe.com/currency/usd-us-dollar" TargetMode="External"/><Relationship Id="rId6" Type="http://schemas.openxmlformats.org/officeDocument/2006/relationships/hyperlink" Target="https://www.xe.com/currency/cad-canadian-dollar" TargetMode="External"/><Relationship Id="rId15" Type="http://schemas.openxmlformats.org/officeDocument/2006/relationships/hyperlink" Target="https://www.xe.com/currency/aed-emirati-dirham" TargetMode="External"/><Relationship Id="rId23" Type="http://schemas.openxmlformats.org/officeDocument/2006/relationships/hyperlink" Target="https://www.xe.com/currency/brl-brazilian-real" TargetMode="External"/><Relationship Id="rId28" Type="http://schemas.openxmlformats.org/officeDocument/2006/relationships/hyperlink" Target="https://www.xe.com/currency/iqd-iraqi-dinar" TargetMode="External"/><Relationship Id="rId36" Type="http://schemas.openxmlformats.org/officeDocument/2006/relationships/hyperlink" Target="https://www.xe.com/currency/qar-qatari-riyal" TargetMode="External"/><Relationship Id="rId49" Type="http://schemas.openxmlformats.org/officeDocument/2006/relationships/hyperlink" Target="https://www.xe.com/currency/lkr-sri-lankan-rupee" TargetMode="External"/><Relationship Id="rId57" Type="http://schemas.openxmlformats.org/officeDocument/2006/relationships/hyperlink" Target="https://www.xe.com/currency/gel-georgian-lari" TargetMode="External"/><Relationship Id="rId106" Type="http://schemas.openxmlformats.org/officeDocument/2006/relationships/hyperlink" Target="https://www.xe.com/currency/bam-bosnian-convertible-mark" TargetMode="External"/><Relationship Id="rId114" Type="http://schemas.openxmlformats.org/officeDocument/2006/relationships/hyperlink" Target="https://www.xe.com/currency/amd-armenian-dram" TargetMode="External"/><Relationship Id="rId119" Type="http://schemas.openxmlformats.org/officeDocument/2006/relationships/hyperlink" Target="https://www.xe.com/currency/bzd-belizean-dollar" TargetMode="External"/><Relationship Id="rId127" Type="http://schemas.openxmlformats.org/officeDocument/2006/relationships/hyperlink" Target="https://www.xe.com/currency/mnt-mongolian-tughrik" TargetMode="External"/><Relationship Id="rId10" Type="http://schemas.openxmlformats.org/officeDocument/2006/relationships/hyperlink" Target="https://www.xe.com/currency/jpy-japanese-yen" TargetMode="External"/><Relationship Id="rId31" Type="http://schemas.openxmlformats.org/officeDocument/2006/relationships/hyperlink" Target="https://www.xe.com/currency/rub-russian-ruble" TargetMode="External"/><Relationship Id="rId44" Type="http://schemas.openxmlformats.org/officeDocument/2006/relationships/hyperlink" Target="https://www.xe.com/currency/vnd-vietnamese-dong" TargetMode="External"/><Relationship Id="rId52" Type="http://schemas.openxmlformats.org/officeDocument/2006/relationships/hyperlink" Target="https://www.xe.com/currency/tnd-tunisian-dinar" TargetMode="External"/><Relationship Id="rId60" Type="http://schemas.openxmlformats.org/officeDocument/2006/relationships/hyperlink" Target="https://www.xe.com/currency/vef-venezuelan-bol%C3%ADvar" TargetMode="External"/><Relationship Id="rId65" Type="http://schemas.openxmlformats.org/officeDocument/2006/relationships/hyperlink" Target="https://www.xe.com/currency/bgn-bulgarian-lev" TargetMode="External"/><Relationship Id="rId73" Type="http://schemas.openxmlformats.org/officeDocument/2006/relationships/hyperlink" Target="https://www.xe.com/currency/lyd-libyan-dinar" TargetMode="External"/><Relationship Id="rId78" Type="http://schemas.openxmlformats.org/officeDocument/2006/relationships/hyperlink" Target="https://www.xe.com/currency/uyu-uruguayan-peso" TargetMode="External"/><Relationship Id="rId81" Type="http://schemas.openxmlformats.org/officeDocument/2006/relationships/hyperlink" Target="https://www.xe.com/currency/xpf-cfp-franc" TargetMode="External"/><Relationship Id="rId86" Type="http://schemas.openxmlformats.org/officeDocument/2006/relationships/hyperlink" Target="https://www.xe.com/currency/gtq-guatemalan-quetzal" TargetMode="External"/><Relationship Id="rId94" Type="http://schemas.openxmlformats.org/officeDocument/2006/relationships/hyperlink" Target="https://www.xe.com/currency/bwp-botswana-pula" TargetMode="External"/><Relationship Id="rId99" Type="http://schemas.openxmlformats.org/officeDocument/2006/relationships/hyperlink" Target="https://www.xe.com/currency/pgk-papua-new-guinean-kina" TargetMode="External"/><Relationship Id="rId101" Type="http://schemas.openxmlformats.org/officeDocument/2006/relationships/hyperlink" Target="https://www.xe.com/currency/mop-macau-pataca" TargetMode="External"/><Relationship Id="rId122" Type="http://schemas.openxmlformats.org/officeDocument/2006/relationships/hyperlink" Target="https://www.xe.com/currency/bif-burundian-franc" TargetMode="External"/><Relationship Id="rId130" Type="http://schemas.openxmlformats.org/officeDocument/2006/relationships/hyperlink" Target="https://www.xe.com/currency/tjs-tajikistani-somoni" TargetMode="External"/><Relationship Id="rId135" Type="http://schemas.openxmlformats.org/officeDocument/2006/relationships/hyperlink" Target="https://www.xe.com/currency/kgs-kyrgyzstani-som" TargetMode="External"/><Relationship Id="rId143" Type="http://schemas.openxmlformats.org/officeDocument/2006/relationships/hyperlink" Target="https://www.xe.com/currency/mru-mauritanian-ouguiya" TargetMode="External"/><Relationship Id="rId148" Type="http://schemas.openxmlformats.org/officeDocument/2006/relationships/hyperlink" Target="https://www.xe.com/currency/xpd-palladium-ounce" TargetMode="External"/><Relationship Id="rId151" Type="http://schemas.openxmlformats.org/officeDocument/2006/relationships/hyperlink" Target="https://www.xe.com/currency/xdr-imf-special-drawing-rights" TargetMode="External"/><Relationship Id="rId156" Type="http://schemas.openxmlformats.org/officeDocument/2006/relationships/hyperlink" Target="https://www.xe.com/currency/kmf-comorian-franc" TargetMode="External"/><Relationship Id="rId164" Type="http://schemas.openxmlformats.org/officeDocument/2006/relationships/hyperlink" Target="https://www.xe.com/currency/tvd-tuvaluan-dollar" TargetMode="External"/><Relationship Id="rId169" Type="http://schemas.openxmlformats.org/officeDocument/2006/relationships/comments" Target="../comments2.xml"/><Relationship Id="rId4" Type="http://schemas.openxmlformats.org/officeDocument/2006/relationships/hyperlink" Target="https://www.xe.com/currency/inr-indian-rupee" TargetMode="External"/><Relationship Id="rId9" Type="http://schemas.openxmlformats.org/officeDocument/2006/relationships/hyperlink" Target="https://www.xe.com/currency/myr-malaysian-ringgit" TargetMode="External"/><Relationship Id="rId13" Type="http://schemas.openxmlformats.org/officeDocument/2006/relationships/hyperlink" Target="https://www.xe.com/currency/thb-thai-baht" TargetMode="External"/><Relationship Id="rId18" Type="http://schemas.openxmlformats.org/officeDocument/2006/relationships/hyperlink" Target="https://www.xe.com/currency/zar-south-african-rand" TargetMode="External"/><Relationship Id="rId39" Type="http://schemas.openxmlformats.org/officeDocument/2006/relationships/hyperlink" Target="https://www.xe.com/currency/cop-colombian-peso" TargetMode="External"/><Relationship Id="rId109" Type="http://schemas.openxmlformats.org/officeDocument/2006/relationships/hyperlink" Target="https://www.xe.com/currency/mga-malagasy-ariary" TargetMode="External"/><Relationship Id="rId34" Type="http://schemas.openxmlformats.org/officeDocument/2006/relationships/hyperlink" Target="https://www.xe.com/currency/ils-israeli-shekel" TargetMode="External"/><Relationship Id="rId50" Type="http://schemas.openxmlformats.org/officeDocument/2006/relationships/hyperlink" Target="https://www.xe.com/currency/uah-ukrainian-hryvnia" TargetMode="External"/><Relationship Id="rId55" Type="http://schemas.openxmlformats.org/officeDocument/2006/relationships/hyperlink" Target="https://www.xe.com/currency/bdt-bangladeshi-taka" TargetMode="External"/><Relationship Id="rId76" Type="http://schemas.openxmlformats.org/officeDocument/2006/relationships/hyperlink" Target="https://www.xe.com/currency/ghs-ghanaian-cedi" TargetMode="External"/><Relationship Id="rId97" Type="http://schemas.openxmlformats.org/officeDocument/2006/relationships/hyperlink" Target="https://www.xe.com/currency/etb-ethiopian-birr" TargetMode="External"/><Relationship Id="rId104" Type="http://schemas.openxmlformats.org/officeDocument/2006/relationships/hyperlink" Target="https://www.xe.com/currency/kzt-kazakhstani-tenge" TargetMode="External"/><Relationship Id="rId120" Type="http://schemas.openxmlformats.org/officeDocument/2006/relationships/hyperlink" Target="https://www.xe.com/currency/mwk-malawian-kwacha" TargetMode="External"/><Relationship Id="rId125" Type="http://schemas.openxmlformats.org/officeDocument/2006/relationships/hyperlink" Target="https://www.xe.com/currency/gnf-guinean-franc" TargetMode="External"/><Relationship Id="rId141" Type="http://schemas.openxmlformats.org/officeDocument/2006/relationships/hyperlink" Target="https://www.xe.com/currency/mkd-macedonian-denar" TargetMode="External"/><Relationship Id="rId146" Type="http://schemas.openxmlformats.org/officeDocument/2006/relationships/hyperlink" Target="https://www.xe.com/currency/cve-cape-verdean-escudo" TargetMode="External"/><Relationship Id="rId167" Type="http://schemas.openxmlformats.org/officeDocument/2006/relationships/hyperlink" Target="https://www.xe.com/currency/zmw-zambian-kwacha" TargetMode="External"/><Relationship Id="rId7" Type="http://schemas.openxmlformats.org/officeDocument/2006/relationships/hyperlink" Target="https://www.xe.com/currency/sgd-singapore-dollar" TargetMode="External"/><Relationship Id="rId71" Type="http://schemas.openxmlformats.org/officeDocument/2006/relationships/hyperlink" Target="https://www.xe.com/currency/crc-costa-rican-colon" TargetMode="External"/><Relationship Id="rId92" Type="http://schemas.openxmlformats.org/officeDocument/2006/relationships/hyperlink" Target="https://www.xe.com/currency/lak-lao-kip" TargetMode="External"/><Relationship Id="rId162" Type="http://schemas.openxmlformats.org/officeDocument/2006/relationships/hyperlink" Target="https://www.xe.com/currency/jep-jersey-pound" TargetMode="External"/><Relationship Id="rId2" Type="http://schemas.openxmlformats.org/officeDocument/2006/relationships/hyperlink" Target="https://www.xe.com/currency/eur-euro" TargetMode="External"/><Relationship Id="rId29" Type="http://schemas.openxmlformats.org/officeDocument/2006/relationships/hyperlink" Target="https://www.xe.com/currency/nok-norwegian-krone" TargetMode="External"/><Relationship Id="rId24" Type="http://schemas.openxmlformats.org/officeDocument/2006/relationships/hyperlink" Target="https://www.xe.com/currency/try-turkish-lira" TargetMode="External"/><Relationship Id="rId40" Type="http://schemas.openxmlformats.org/officeDocument/2006/relationships/hyperlink" Target="https://www.xe.com/currency/clp-chilean-peso" TargetMode="External"/><Relationship Id="rId45" Type="http://schemas.openxmlformats.org/officeDocument/2006/relationships/hyperlink" Target="https://www.xe.com/currency/mad-moroccan-dirham" TargetMode="External"/><Relationship Id="rId66" Type="http://schemas.openxmlformats.org/officeDocument/2006/relationships/hyperlink" Target="https://www.xe.com/currency/dzd-algerian-dinar" TargetMode="External"/><Relationship Id="rId87" Type="http://schemas.openxmlformats.org/officeDocument/2006/relationships/hyperlink" Target="https://www.xe.com/currency/npr-nepalese-rupee" TargetMode="External"/><Relationship Id="rId110" Type="http://schemas.openxmlformats.org/officeDocument/2006/relationships/hyperlink" Target="https://www.xe.com/currency/kyd-caymanian-dollar" TargetMode="External"/><Relationship Id="rId115" Type="http://schemas.openxmlformats.org/officeDocument/2006/relationships/hyperlink" Target="https://www.xe.com/currency/sbd-solomon-islander-dollar" TargetMode="External"/><Relationship Id="rId131" Type="http://schemas.openxmlformats.org/officeDocument/2006/relationships/hyperlink" Target="https://www.xe.com/currency/kpw-north-korean-won" TargetMode="External"/><Relationship Id="rId136" Type="http://schemas.openxmlformats.org/officeDocument/2006/relationships/hyperlink" Target="https://www.xe.com/currency/gip-gibraltar-pound" TargetMode="External"/><Relationship Id="rId157" Type="http://schemas.openxmlformats.org/officeDocument/2006/relationships/hyperlink" Target="https://www.xe.com/currency/wst-samoan-tala" TargetMode="External"/><Relationship Id="rId61" Type="http://schemas.openxmlformats.org/officeDocument/2006/relationships/hyperlink" Target="https://www.xe.com/currency/ves-venezuelan-bol%C3%ADvar" TargetMode="External"/><Relationship Id="rId82" Type="http://schemas.openxmlformats.org/officeDocument/2006/relationships/hyperlink" Target="https://www.xe.com/currency/ttd-trinidadian-dollar" TargetMode="External"/><Relationship Id="rId152" Type="http://schemas.openxmlformats.org/officeDocument/2006/relationships/hyperlink" Target="https://www.xe.com/currency/rwf-rwandan-franc" TargetMode="External"/><Relationship Id="rId19" Type="http://schemas.openxmlformats.org/officeDocument/2006/relationships/hyperlink" Target="https://www.xe.com/currency/php-philippine-peso" TargetMode="External"/><Relationship Id="rId14" Type="http://schemas.openxmlformats.org/officeDocument/2006/relationships/hyperlink" Target="https://www.xe.com/currency/huf-hungarian-forint" TargetMode="External"/><Relationship Id="rId30" Type="http://schemas.openxmlformats.org/officeDocument/2006/relationships/hyperlink" Target="https://www.xe.com/currency/kwd-kuwaiti-dinar" TargetMode="External"/><Relationship Id="rId35" Type="http://schemas.openxmlformats.org/officeDocument/2006/relationships/hyperlink" Target="https://www.xe.com/currency/pln-polish-zloty" TargetMode="External"/><Relationship Id="rId56" Type="http://schemas.openxmlformats.org/officeDocument/2006/relationships/hyperlink" Target="https://www.xe.com/currency/pen-peruvian-sol" TargetMode="External"/><Relationship Id="rId77" Type="http://schemas.openxmlformats.org/officeDocument/2006/relationships/hyperlink" Target="https://www.xe.com/currency/aoa-angolan-kwanza" TargetMode="External"/><Relationship Id="rId100" Type="http://schemas.openxmlformats.org/officeDocument/2006/relationships/hyperlink" Target="https://www.xe.com/currency/sdg-sudanese-pound" TargetMode="External"/><Relationship Id="rId105" Type="http://schemas.openxmlformats.org/officeDocument/2006/relationships/hyperlink" Target="https://www.xe.com/currency/pab-panamanian-balboa" TargetMode="External"/><Relationship Id="rId126" Type="http://schemas.openxmlformats.org/officeDocument/2006/relationships/hyperlink" Target="https://www.xe.com/currency/mvr-maldivian-rufiyaa" TargetMode="External"/><Relationship Id="rId147" Type="http://schemas.openxmlformats.org/officeDocument/2006/relationships/hyperlink" Target="https://www.xe.com/currency/srd-surinamese-dollar" TargetMode="External"/><Relationship Id="rId168" Type="http://schemas.openxmlformats.org/officeDocument/2006/relationships/vmlDrawing" Target="../drawings/vmlDrawing2.vml"/><Relationship Id="rId8" Type="http://schemas.openxmlformats.org/officeDocument/2006/relationships/hyperlink" Target="https://www.xe.com/currency/chf-swiss-franc" TargetMode="External"/><Relationship Id="rId51" Type="http://schemas.openxmlformats.org/officeDocument/2006/relationships/hyperlink" Target="https://www.xe.com/currency/ngn-nigerian-naira" TargetMode="External"/><Relationship Id="rId72" Type="http://schemas.openxmlformats.org/officeDocument/2006/relationships/hyperlink" Target="https://www.xe.com/currency/syp-syrian-pound" TargetMode="External"/><Relationship Id="rId93" Type="http://schemas.openxmlformats.org/officeDocument/2006/relationships/hyperlink" Target="https://www.xe.com/currency/bnd-bruneian-dollar" TargetMode="External"/><Relationship Id="rId98" Type="http://schemas.openxmlformats.org/officeDocument/2006/relationships/hyperlink" Target="https://www.xe.com/currency/nad-namibian-dollar" TargetMode="External"/><Relationship Id="rId121" Type="http://schemas.openxmlformats.org/officeDocument/2006/relationships/hyperlink" Target="https://www.xe.com/currency/gmd-gambian-dalasi" TargetMode="External"/><Relationship Id="rId142" Type="http://schemas.openxmlformats.org/officeDocument/2006/relationships/hyperlink" Target="https://www.xe.com/currency/vuv-ni-vanuatu-vatu" TargetMode="External"/><Relationship Id="rId163" Type="http://schemas.openxmlformats.org/officeDocument/2006/relationships/hyperlink" Target="https://www.xe.com/currency/tmt-turkmenistani-manat" TargetMode="External"/><Relationship Id="rId3" Type="http://schemas.openxmlformats.org/officeDocument/2006/relationships/hyperlink" Target="https://www.xe.com/currency/gbp-british-pound" TargetMode="External"/><Relationship Id="rId25" Type="http://schemas.openxmlformats.org/officeDocument/2006/relationships/hyperlink" Target="https://www.xe.com/currency/kes-kenyan-shilling" TargetMode="External"/><Relationship Id="rId46" Type="http://schemas.openxmlformats.org/officeDocument/2006/relationships/hyperlink" Target="https://www.xe.com/currency/jod-jordanian-dinar" TargetMode="External"/><Relationship Id="rId67" Type="http://schemas.openxmlformats.org/officeDocument/2006/relationships/hyperlink" Target="https://www.xe.com/currency/irr-iranian-rial" TargetMode="External"/><Relationship Id="rId116" Type="http://schemas.openxmlformats.org/officeDocument/2006/relationships/hyperlink" Target="https://www.xe.com/currency/azn-azerbaijan-manat" TargetMode="External"/><Relationship Id="rId137" Type="http://schemas.openxmlformats.org/officeDocument/2006/relationships/hyperlink" Target="https://www.xe.com/currency/xpt-platinum-ounce" TargetMode="External"/><Relationship Id="rId158" Type="http://schemas.openxmlformats.org/officeDocument/2006/relationships/hyperlink" Target="https://www.xe.com/currency/spl-seborgan-luigino" TargetMode="External"/><Relationship Id="rId20" Type="http://schemas.openxmlformats.org/officeDocument/2006/relationships/hyperlink" Target="https://www.xe.com/currency/sek-swedish-krona" TargetMode="External"/><Relationship Id="rId41" Type="http://schemas.openxmlformats.org/officeDocument/2006/relationships/hyperlink" Target="https://www.xe.com/currency/twd-taiwan-new-dollar" TargetMode="External"/><Relationship Id="rId62" Type="http://schemas.openxmlformats.org/officeDocument/2006/relationships/hyperlink" Target="https://www.xe.com/currency/byn-belarusian-ruble" TargetMode="External"/><Relationship Id="rId83" Type="http://schemas.openxmlformats.org/officeDocument/2006/relationships/hyperlink" Target="https://www.xe.com/currency/tzs-tanzanian-shilling" TargetMode="External"/><Relationship Id="rId88" Type="http://schemas.openxmlformats.org/officeDocument/2006/relationships/hyperlink" Target="https://www.xe.com/currency/bob-bolivian-bol%C3%ADviano" TargetMode="External"/><Relationship Id="rId111" Type="http://schemas.openxmlformats.org/officeDocument/2006/relationships/hyperlink" Target="https://www.xe.com/currency/mzn-mozambican-metical" TargetMode="External"/><Relationship Id="rId132" Type="http://schemas.openxmlformats.org/officeDocument/2006/relationships/hyperlink" Target="https://www.xe.com/currency/mmk-burmese-kyat" TargetMode="External"/><Relationship Id="rId153" Type="http://schemas.openxmlformats.org/officeDocument/2006/relationships/hyperlink" Target="https://www.xe.com/currency/awg-aruban-or-dutch-guild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E27FC-4980-1547-8C23-786469D4069C}">
  <sheetPr>
    <tabColor rgb="FFFF0000"/>
  </sheetPr>
  <dimension ref="A1"/>
  <sheetViews>
    <sheetView tabSelected="1" topLeftCell="A19" workbookViewId="0">
      <selection activeCell="R13" sqref="R13"/>
    </sheetView>
  </sheetViews>
  <sheetFormatPr defaultColWidth="10.875" defaultRowHeight="15.75" x14ac:dyDescent="0.25"/>
  <cols>
    <col min="1" max="16384" width="10.875" style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DCFAD-5E9E-0145-BE63-4F25D932A0DE}">
  <dimension ref="A1:I54"/>
  <sheetViews>
    <sheetView workbookViewId="0">
      <pane ySplit="8" topLeftCell="A9" activePane="bottomLeft" state="frozen"/>
      <selection pane="bottomLeft" activeCell="H8" sqref="H8"/>
    </sheetView>
  </sheetViews>
  <sheetFormatPr defaultColWidth="11" defaultRowHeight="15.75" x14ac:dyDescent="0.25"/>
  <cols>
    <col min="1" max="1" width="29.125" customWidth="1"/>
    <col min="2" max="2" width="67.875" customWidth="1"/>
    <col min="3" max="9" width="13.375" customWidth="1"/>
  </cols>
  <sheetData>
    <row r="1" spans="1:9" x14ac:dyDescent="0.25">
      <c r="A1" s="10" t="s">
        <v>179</v>
      </c>
      <c r="B1" s="11"/>
      <c r="C1" s="12"/>
      <c r="D1" s="12"/>
      <c r="E1" s="12"/>
      <c r="F1" s="12"/>
      <c r="G1" s="12"/>
      <c r="H1" s="12"/>
      <c r="I1" s="12"/>
    </row>
    <row r="2" spans="1:9" x14ac:dyDescent="0.25">
      <c r="A2" s="10" t="s">
        <v>180</v>
      </c>
      <c r="B2" s="11"/>
      <c r="C2" s="12"/>
      <c r="D2" s="12"/>
      <c r="E2" s="12"/>
      <c r="F2" s="12"/>
      <c r="G2" s="12"/>
      <c r="H2" s="12"/>
      <c r="I2" s="12"/>
    </row>
    <row r="3" spans="1:9" x14ac:dyDescent="0.25">
      <c r="A3" s="10" t="s">
        <v>186</v>
      </c>
      <c r="B3" s="42">
        <v>25000</v>
      </c>
      <c r="C3" s="12"/>
      <c r="D3" s="12"/>
      <c r="E3" s="12"/>
      <c r="F3" s="12"/>
      <c r="G3" s="12"/>
      <c r="H3" s="12"/>
      <c r="I3" s="12"/>
    </row>
    <row r="4" spans="1:9" x14ac:dyDescent="0.25">
      <c r="A4" s="10" t="s">
        <v>184</v>
      </c>
      <c r="B4" s="11"/>
      <c r="C4" s="12"/>
      <c r="D4" s="12"/>
      <c r="E4" s="12"/>
      <c r="F4" s="12"/>
      <c r="G4" s="12"/>
      <c r="H4" s="12"/>
      <c r="I4" s="12"/>
    </row>
    <row r="5" spans="1:9" x14ac:dyDescent="0.25">
      <c r="A5" s="10" t="s">
        <v>187</v>
      </c>
      <c r="B5" s="43">
        <f>B3*B4</f>
        <v>0</v>
      </c>
      <c r="C5" s="12"/>
      <c r="D5" s="12"/>
      <c r="E5" s="12"/>
      <c r="F5" s="12"/>
      <c r="G5" s="12"/>
      <c r="H5" s="12"/>
      <c r="I5" s="12"/>
    </row>
    <row r="6" spans="1:9" x14ac:dyDescent="0.25">
      <c r="A6" s="10" t="s">
        <v>185</v>
      </c>
      <c r="B6" s="11">
        <v>1</v>
      </c>
      <c r="C6" s="12"/>
      <c r="D6" s="12"/>
      <c r="E6" s="12"/>
      <c r="F6" s="12"/>
      <c r="G6" s="12"/>
      <c r="H6" s="12"/>
      <c r="I6" s="12"/>
    </row>
    <row r="7" spans="1:9" x14ac:dyDescent="0.25">
      <c r="A7" s="12"/>
      <c r="B7" s="12"/>
      <c r="C7" s="47" t="s">
        <v>0</v>
      </c>
      <c r="D7" s="48"/>
      <c r="E7" s="49"/>
      <c r="F7" s="47" t="s">
        <v>1</v>
      </c>
      <c r="G7" s="48"/>
      <c r="H7" s="49"/>
      <c r="I7" s="45" t="s">
        <v>2</v>
      </c>
    </row>
    <row r="8" spans="1:9" x14ac:dyDescent="0.25">
      <c r="A8" s="12"/>
      <c r="B8" s="12"/>
      <c r="C8" s="41" t="s">
        <v>190</v>
      </c>
      <c r="D8" s="13" t="s">
        <v>189</v>
      </c>
      <c r="E8" s="41" t="s">
        <v>191</v>
      </c>
      <c r="F8" s="41" t="s">
        <v>192</v>
      </c>
      <c r="G8" s="14" t="s">
        <v>193</v>
      </c>
      <c r="H8" s="41" t="s">
        <v>212</v>
      </c>
      <c r="I8" s="46"/>
    </row>
    <row r="9" spans="1:9" ht="30.95" customHeight="1" x14ac:dyDescent="0.25">
      <c r="A9" s="12"/>
      <c r="B9" s="31" t="s">
        <v>188</v>
      </c>
      <c r="C9" s="32"/>
      <c r="D9" s="32"/>
      <c r="E9" s="32"/>
      <c r="F9" s="32"/>
      <c r="G9" s="32"/>
      <c r="H9" s="32"/>
      <c r="I9" s="22"/>
    </row>
    <row r="10" spans="1:9" ht="30.95" customHeight="1" x14ac:dyDescent="0.25">
      <c r="A10" s="12"/>
      <c r="B10" s="35" t="s">
        <v>197</v>
      </c>
      <c r="C10" s="36"/>
      <c r="D10" s="36"/>
      <c r="E10" s="36"/>
      <c r="F10" s="36"/>
      <c r="G10" s="36"/>
      <c r="H10" s="36"/>
      <c r="I10" s="37">
        <f>SUM(I11,I15)</f>
        <v>0</v>
      </c>
    </row>
    <row r="11" spans="1:9" ht="21.95" customHeight="1" x14ac:dyDescent="0.25">
      <c r="A11" s="12"/>
      <c r="B11" s="15" t="s">
        <v>194</v>
      </c>
      <c r="C11" s="16"/>
      <c r="D11" s="16"/>
      <c r="E11" s="16"/>
      <c r="F11" s="16"/>
      <c r="G11" s="16"/>
      <c r="H11" s="16"/>
      <c r="I11" s="23">
        <f>SUM(I12:I14)</f>
        <v>0</v>
      </c>
    </row>
    <row r="12" spans="1:9" x14ac:dyDescent="0.25">
      <c r="A12" s="12"/>
      <c r="B12" s="17" t="s">
        <v>196</v>
      </c>
      <c r="C12" s="19"/>
      <c r="D12" s="19"/>
      <c r="E12" s="19"/>
      <c r="F12" s="19"/>
      <c r="G12" s="19"/>
      <c r="H12" s="19"/>
      <c r="I12" s="19">
        <f>SUM(C12:H12)</f>
        <v>0</v>
      </c>
    </row>
    <row r="13" spans="1:9" x14ac:dyDescent="0.25">
      <c r="A13" s="12"/>
      <c r="B13" s="17" t="s">
        <v>196</v>
      </c>
      <c r="C13" s="19"/>
      <c r="D13" s="19"/>
      <c r="E13" s="19"/>
      <c r="F13" s="19"/>
      <c r="G13" s="19"/>
      <c r="H13" s="19"/>
      <c r="I13" s="19">
        <f t="shared" ref="I13:I23" si="0">SUM(C13:H13)</f>
        <v>0</v>
      </c>
    </row>
    <row r="14" spans="1:9" x14ac:dyDescent="0.25">
      <c r="A14" s="12"/>
      <c r="B14" s="17" t="s">
        <v>196</v>
      </c>
      <c r="C14" s="19"/>
      <c r="D14" s="19"/>
      <c r="E14" s="19"/>
      <c r="F14" s="19"/>
      <c r="G14" s="19"/>
      <c r="H14" s="19"/>
      <c r="I14" s="19">
        <f t="shared" si="0"/>
        <v>0</v>
      </c>
    </row>
    <row r="15" spans="1:9" ht="21.95" customHeight="1" x14ac:dyDescent="0.25">
      <c r="A15" s="12"/>
      <c r="B15" s="15" t="s">
        <v>195</v>
      </c>
      <c r="C15" s="16"/>
      <c r="D15" s="16"/>
      <c r="E15" s="16"/>
      <c r="F15" s="16"/>
      <c r="G15" s="16"/>
      <c r="H15" s="16"/>
      <c r="I15" s="23">
        <f>SUM(I16:I18)</f>
        <v>0</v>
      </c>
    </row>
    <row r="16" spans="1:9" x14ac:dyDescent="0.25">
      <c r="A16" s="12"/>
      <c r="B16" s="17" t="s">
        <v>196</v>
      </c>
      <c r="C16" s="19"/>
      <c r="D16" s="19"/>
      <c r="E16" s="19"/>
      <c r="F16" s="19"/>
      <c r="G16" s="19"/>
      <c r="H16" s="19"/>
      <c r="I16" s="19">
        <f t="shared" si="0"/>
        <v>0</v>
      </c>
    </row>
    <row r="17" spans="1:9" x14ac:dyDescent="0.25">
      <c r="A17" s="12"/>
      <c r="B17" s="17" t="s">
        <v>196</v>
      </c>
      <c r="C17" s="19"/>
      <c r="D17" s="19"/>
      <c r="E17" s="19"/>
      <c r="F17" s="19"/>
      <c r="G17" s="19"/>
      <c r="H17" s="19"/>
      <c r="I17" s="19">
        <f t="shared" si="0"/>
        <v>0</v>
      </c>
    </row>
    <row r="18" spans="1:9" x14ac:dyDescent="0.25">
      <c r="A18" s="12"/>
      <c r="B18" s="17" t="s">
        <v>196</v>
      </c>
      <c r="C18" s="19"/>
      <c r="D18" s="19"/>
      <c r="E18" s="19"/>
      <c r="F18" s="19"/>
      <c r="G18" s="19"/>
      <c r="H18" s="19"/>
      <c r="I18" s="19">
        <f t="shared" si="0"/>
        <v>0</v>
      </c>
    </row>
    <row r="19" spans="1:9" ht="30.95" customHeight="1" x14ac:dyDescent="0.25">
      <c r="A19" s="12"/>
      <c r="B19" s="35" t="s">
        <v>198</v>
      </c>
      <c r="C19" s="36"/>
      <c r="D19" s="36"/>
      <c r="E19" s="36"/>
      <c r="F19" s="36"/>
      <c r="G19" s="36"/>
      <c r="H19" s="36"/>
      <c r="I19" s="38">
        <f>SUM(I20,I24)</f>
        <v>0</v>
      </c>
    </row>
    <row r="20" spans="1:9" ht="21.95" customHeight="1" x14ac:dyDescent="0.25">
      <c r="A20" s="12"/>
      <c r="B20" s="15" t="s">
        <v>199</v>
      </c>
      <c r="C20" s="16"/>
      <c r="D20" s="16"/>
      <c r="E20" s="16"/>
      <c r="F20" s="16"/>
      <c r="G20" s="16"/>
      <c r="H20" s="16"/>
      <c r="I20" s="23">
        <f>SUM(I21:I23)</f>
        <v>0</v>
      </c>
    </row>
    <row r="21" spans="1:9" x14ac:dyDescent="0.25">
      <c r="A21" s="12"/>
      <c r="B21" s="17" t="s">
        <v>196</v>
      </c>
      <c r="C21" s="19"/>
      <c r="D21" s="19"/>
      <c r="E21" s="19"/>
      <c r="F21" s="19"/>
      <c r="G21" s="19"/>
      <c r="H21" s="19"/>
      <c r="I21" s="19">
        <f t="shared" si="0"/>
        <v>0</v>
      </c>
    </row>
    <row r="22" spans="1:9" x14ac:dyDescent="0.25">
      <c r="A22" s="12"/>
      <c r="B22" s="17" t="s">
        <v>196</v>
      </c>
      <c r="C22" s="19"/>
      <c r="D22" s="19"/>
      <c r="E22" s="19"/>
      <c r="F22" s="19"/>
      <c r="G22" s="19"/>
      <c r="H22" s="19"/>
      <c r="I22" s="19">
        <f t="shared" si="0"/>
        <v>0</v>
      </c>
    </row>
    <row r="23" spans="1:9" x14ac:dyDescent="0.25">
      <c r="A23" s="12"/>
      <c r="B23" s="17" t="s">
        <v>196</v>
      </c>
      <c r="C23" s="19"/>
      <c r="D23" s="19"/>
      <c r="E23" s="19"/>
      <c r="F23" s="19"/>
      <c r="G23" s="19"/>
      <c r="H23" s="19"/>
      <c r="I23" s="19">
        <f t="shared" si="0"/>
        <v>0</v>
      </c>
    </row>
    <row r="24" spans="1:9" ht="21.95" customHeight="1" x14ac:dyDescent="0.25">
      <c r="A24" s="12"/>
      <c r="B24" s="15" t="s">
        <v>200</v>
      </c>
      <c r="C24" s="16"/>
      <c r="D24" s="16"/>
      <c r="E24" s="16"/>
      <c r="F24" s="16"/>
      <c r="G24" s="16"/>
      <c r="H24" s="16"/>
      <c r="I24" s="23">
        <f>SUM(I25:I27)</f>
        <v>0</v>
      </c>
    </row>
    <row r="25" spans="1:9" x14ac:dyDescent="0.25">
      <c r="A25" s="12"/>
      <c r="B25" s="17" t="s">
        <v>196</v>
      </c>
      <c r="C25" s="19"/>
      <c r="D25" s="19"/>
      <c r="E25" s="19"/>
      <c r="F25" s="19"/>
      <c r="G25" s="19"/>
      <c r="H25" s="19"/>
      <c r="I25" s="19">
        <f t="shared" ref="I25:I27" si="1">SUM(C25:H25)</f>
        <v>0</v>
      </c>
    </row>
    <row r="26" spans="1:9" x14ac:dyDescent="0.25">
      <c r="A26" s="12"/>
      <c r="B26" s="17" t="s">
        <v>196</v>
      </c>
      <c r="C26" s="19"/>
      <c r="D26" s="19"/>
      <c r="E26" s="19"/>
      <c r="F26" s="19"/>
      <c r="G26" s="19"/>
      <c r="H26" s="19"/>
      <c r="I26" s="19">
        <f t="shared" si="1"/>
        <v>0</v>
      </c>
    </row>
    <row r="27" spans="1:9" x14ac:dyDescent="0.25">
      <c r="A27" s="12"/>
      <c r="B27" s="17" t="s">
        <v>196</v>
      </c>
      <c r="C27" s="19"/>
      <c r="D27" s="19"/>
      <c r="E27" s="19"/>
      <c r="F27" s="19"/>
      <c r="G27" s="19"/>
      <c r="H27" s="19"/>
      <c r="I27" s="19">
        <f t="shared" si="1"/>
        <v>0</v>
      </c>
    </row>
    <row r="28" spans="1:9" ht="30.95" customHeight="1" x14ac:dyDescent="0.25">
      <c r="A28" s="12"/>
      <c r="B28" s="31" t="s">
        <v>201</v>
      </c>
      <c r="C28" s="32"/>
      <c r="D28" s="32"/>
      <c r="E28" s="32"/>
      <c r="F28" s="32"/>
      <c r="G28" s="32"/>
      <c r="H28" s="32"/>
      <c r="I28" s="24"/>
    </row>
    <row r="29" spans="1:9" ht="30.95" customHeight="1" x14ac:dyDescent="0.25">
      <c r="A29" s="12"/>
      <c r="B29" s="35" t="s">
        <v>202</v>
      </c>
      <c r="C29" s="36"/>
      <c r="D29" s="36"/>
      <c r="E29" s="36"/>
      <c r="F29" s="36"/>
      <c r="G29" s="36"/>
      <c r="H29" s="36"/>
      <c r="I29" s="38">
        <f>SUM(I30,I34)</f>
        <v>0</v>
      </c>
    </row>
    <row r="30" spans="1:9" ht="21.95" customHeight="1" x14ac:dyDescent="0.25">
      <c r="A30" s="12"/>
      <c r="B30" s="18" t="s">
        <v>203</v>
      </c>
      <c r="C30" s="16"/>
      <c r="D30" s="16"/>
      <c r="E30" s="16"/>
      <c r="F30" s="16"/>
      <c r="G30" s="16"/>
      <c r="H30" s="16"/>
      <c r="I30" s="23">
        <f>SUM(I31:I33)</f>
        <v>0</v>
      </c>
    </row>
    <row r="31" spans="1:9" x14ac:dyDescent="0.25">
      <c r="A31" s="12"/>
      <c r="B31" s="17" t="s">
        <v>196</v>
      </c>
      <c r="C31" s="19"/>
      <c r="D31" s="19"/>
      <c r="E31" s="19"/>
      <c r="F31" s="19"/>
      <c r="G31" s="19"/>
      <c r="H31" s="19"/>
      <c r="I31" s="19">
        <f t="shared" ref="I31:I33" si="2">SUM(C31:H31)</f>
        <v>0</v>
      </c>
    </row>
    <row r="32" spans="1:9" x14ac:dyDescent="0.25">
      <c r="A32" s="12"/>
      <c r="B32" s="17" t="s">
        <v>196</v>
      </c>
      <c r="C32" s="19"/>
      <c r="D32" s="19"/>
      <c r="E32" s="19"/>
      <c r="F32" s="19"/>
      <c r="G32" s="19"/>
      <c r="H32" s="19"/>
      <c r="I32" s="19">
        <f t="shared" si="2"/>
        <v>0</v>
      </c>
    </row>
    <row r="33" spans="1:9" x14ac:dyDescent="0.25">
      <c r="A33" s="12"/>
      <c r="B33" s="17" t="s">
        <v>196</v>
      </c>
      <c r="C33" s="19"/>
      <c r="D33" s="19"/>
      <c r="E33" s="19"/>
      <c r="F33" s="19"/>
      <c r="G33" s="19"/>
      <c r="H33" s="19"/>
      <c r="I33" s="19">
        <f t="shared" si="2"/>
        <v>0</v>
      </c>
    </row>
    <row r="34" spans="1:9" ht="21.95" customHeight="1" x14ac:dyDescent="0.25">
      <c r="A34" s="12"/>
      <c r="B34" s="18" t="s">
        <v>204</v>
      </c>
      <c r="C34" s="16"/>
      <c r="D34" s="16"/>
      <c r="E34" s="16"/>
      <c r="F34" s="16"/>
      <c r="G34" s="16"/>
      <c r="H34" s="16"/>
      <c r="I34" s="23">
        <f>SUM(I35:I37)</f>
        <v>0</v>
      </c>
    </row>
    <row r="35" spans="1:9" x14ac:dyDescent="0.25">
      <c r="A35" s="12"/>
      <c r="B35" s="17" t="s">
        <v>196</v>
      </c>
      <c r="C35" s="19"/>
      <c r="D35" s="19"/>
      <c r="E35" s="19"/>
      <c r="F35" s="19"/>
      <c r="G35" s="19"/>
      <c r="H35" s="19"/>
      <c r="I35" s="19">
        <f t="shared" ref="I35:I37" si="3">SUM(C35:H35)</f>
        <v>0</v>
      </c>
    </row>
    <row r="36" spans="1:9" x14ac:dyDescent="0.25">
      <c r="A36" s="12"/>
      <c r="B36" s="17" t="s">
        <v>196</v>
      </c>
      <c r="C36" s="19"/>
      <c r="D36" s="19"/>
      <c r="E36" s="19"/>
      <c r="F36" s="19"/>
      <c r="G36" s="19"/>
      <c r="H36" s="19"/>
      <c r="I36" s="19">
        <f t="shared" si="3"/>
        <v>0</v>
      </c>
    </row>
    <row r="37" spans="1:9" x14ac:dyDescent="0.25">
      <c r="A37" s="12"/>
      <c r="B37" s="17" t="s">
        <v>196</v>
      </c>
      <c r="C37" s="19"/>
      <c r="D37" s="19"/>
      <c r="E37" s="19"/>
      <c r="F37" s="19"/>
      <c r="G37" s="19"/>
      <c r="H37" s="19"/>
      <c r="I37" s="19">
        <f t="shared" si="3"/>
        <v>0</v>
      </c>
    </row>
    <row r="38" spans="1:9" ht="30.95" customHeight="1" x14ac:dyDescent="0.25">
      <c r="A38" s="12"/>
      <c r="B38" s="35" t="s">
        <v>205</v>
      </c>
      <c r="C38" s="36"/>
      <c r="D38" s="36"/>
      <c r="E38" s="36"/>
      <c r="F38" s="36"/>
      <c r="G38" s="36"/>
      <c r="H38" s="36"/>
      <c r="I38" s="38">
        <f>SUM(I39,I43)</f>
        <v>0</v>
      </c>
    </row>
    <row r="39" spans="1:9" ht="21.95" customHeight="1" x14ac:dyDescent="0.25">
      <c r="A39" s="12"/>
      <c r="B39" s="18" t="s">
        <v>206</v>
      </c>
      <c r="C39" s="16"/>
      <c r="D39" s="16"/>
      <c r="E39" s="16"/>
      <c r="F39" s="16"/>
      <c r="G39" s="16"/>
      <c r="H39" s="16"/>
      <c r="I39" s="23">
        <f>SUM(I40:I42)</f>
        <v>0</v>
      </c>
    </row>
    <row r="40" spans="1:9" x14ac:dyDescent="0.25">
      <c r="A40" s="12"/>
      <c r="B40" s="17" t="s">
        <v>196</v>
      </c>
      <c r="C40" s="19"/>
      <c r="D40" s="19"/>
      <c r="E40" s="19"/>
      <c r="F40" s="19"/>
      <c r="G40" s="19"/>
      <c r="H40" s="19"/>
      <c r="I40" s="19">
        <f t="shared" ref="I40:I42" si="4">SUM(C40:H40)</f>
        <v>0</v>
      </c>
    </row>
    <row r="41" spans="1:9" x14ac:dyDescent="0.25">
      <c r="A41" s="12"/>
      <c r="B41" s="17" t="s">
        <v>196</v>
      </c>
      <c r="C41" s="19"/>
      <c r="D41" s="19"/>
      <c r="E41" s="19"/>
      <c r="F41" s="19"/>
      <c r="G41" s="19"/>
      <c r="H41" s="19"/>
      <c r="I41" s="19">
        <f t="shared" si="4"/>
        <v>0</v>
      </c>
    </row>
    <row r="42" spans="1:9" x14ac:dyDescent="0.25">
      <c r="A42" s="12"/>
      <c r="B42" s="17" t="s">
        <v>196</v>
      </c>
      <c r="C42" s="19"/>
      <c r="D42" s="19"/>
      <c r="E42" s="19"/>
      <c r="F42" s="19"/>
      <c r="G42" s="19"/>
      <c r="H42" s="19"/>
      <c r="I42" s="19">
        <f t="shared" si="4"/>
        <v>0</v>
      </c>
    </row>
    <row r="43" spans="1:9" ht="21.95" customHeight="1" x14ac:dyDescent="0.25">
      <c r="A43" s="12"/>
      <c r="B43" s="18" t="s">
        <v>207</v>
      </c>
      <c r="C43" s="16"/>
      <c r="D43" s="16"/>
      <c r="E43" s="16"/>
      <c r="F43" s="16"/>
      <c r="G43" s="16"/>
      <c r="H43" s="16"/>
      <c r="I43" s="23">
        <f>SUM(I44:I46)</f>
        <v>0</v>
      </c>
    </row>
    <row r="44" spans="1:9" x14ac:dyDescent="0.25">
      <c r="A44" s="12"/>
      <c r="B44" s="17" t="s">
        <v>196</v>
      </c>
      <c r="C44" s="19"/>
      <c r="D44" s="19"/>
      <c r="E44" s="19"/>
      <c r="F44" s="19"/>
      <c r="G44" s="19"/>
      <c r="H44" s="19"/>
      <c r="I44" s="19">
        <f t="shared" ref="I44:I46" si="5">SUM(C44:H44)</f>
        <v>0</v>
      </c>
    </row>
    <row r="45" spans="1:9" x14ac:dyDescent="0.25">
      <c r="A45" s="12"/>
      <c r="B45" s="17" t="s">
        <v>196</v>
      </c>
      <c r="C45" s="19"/>
      <c r="D45" s="19"/>
      <c r="E45" s="19"/>
      <c r="F45" s="19"/>
      <c r="G45" s="19"/>
      <c r="H45" s="19"/>
      <c r="I45" s="19">
        <f t="shared" si="5"/>
        <v>0</v>
      </c>
    </row>
    <row r="46" spans="1:9" x14ac:dyDescent="0.25">
      <c r="A46" s="12"/>
      <c r="B46" s="17" t="s">
        <v>196</v>
      </c>
      <c r="C46" s="19"/>
      <c r="D46" s="19"/>
      <c r="E46" s="19"/>
      <c r="F46" s="19"/>
      <c r="G46" s="19"/>
      <c r="H46" s="19"/>
      <c r="I46" s="19">
        <f t="shared" si="5"/>
        <v>0</v>
      </c>
    </row>
    <row r="47" spans="1:9" ht="30.95" customHeight="1" x14ac:dyDescent="0.25">
      <c r="A47" s="12"/>
      <c r="B47" s="31" t="s">
        <v>208</v>
      </c>
      <c r="C47" s="32"/>
      <c r="D47" s="32"/>
      <c r="E47" s="32"/>
      <c r="F47" s="32"/>
      <c r="G47" s="32"/>
      <c r="H47" s="32"/>
      <c r="I47" s="24"/>
    </row>
    <row r="48" spans="1:9" ht="21.95" customHeight="1" x14ac:dyDescent="0.25">
      <c r="A48" s="12"/>
      <c r="B48" s="39" t="s">
        <v>209</v>
      </c>
      <c r="C48" s="40"/>
      <c r="D48" s="40"/>
      <c r="E48" s="40"/>
      <c r="F48" s="40"/>
      <c r="G48" s="40"/>
      <c r="H48" s="40"/>
      <c r="I48" s="37">
        <f>SUM(I49:I51)</f>
        <v>0</v>
      </c>
    </row>
    <row r="49" spans="1:9" x14ac:dyDescent="0.25">
      <c r="A49" s="12"/>
      <c r="B49" s="17" t="s">
        <v>210</v>
      </c>
      <c r="C49" s="19"/>
      <c r="D49" s="19"/>
      <c r="E49" s="19"/>
      <c r="F49" s="19"/>
      <c r="G49" s="19"/>
      <c r="H49" s="19"/>
      <c r="I49" s="19">
        <f t="shared" ref="I49:I51" si="6">SUM(C49:H49)</f>
        <v>0</v>
      </c>
    </row>
    <row r="50" spans="1:9" x14ac:dyDescent="0.25">
      <c r="A50" s="12"/>
      <c r="B50" s="17" t="s">
        <v>210</v>
      </c>
      <c r="C50" s="19"/>
      <c r="D50" s="19"/>
      <c r="E50" s="19"/>
      <c r="F50" s="19"/>
      <c r="G50" s="19"/>
      <c r="H50" s="19"/>
      <c r="I50" s="19">
        <f t="shared" si="6"/>
        <v>0</v>
      </c>
    </row>
    <row r="51" spans="1:9" ht="16.5" thickBot="1" x14ac:dyDescent="0.3">
      <c r="A51" s="12"/>
      <c r="B51" s="17" t="s">
        <v>210</v>
      </c>
      <c r="C51" s="20"/>
      <c r="D51" s="20"/>
      <c r="E51" s="20"/>
      <c r="F51" s="20"/>
      <c r="G51" s="20"/>
      <c r="H51" s="20"/>
      <c r="I51" s="20">
        <f t="shared" si="6"/>
        <v>0</v>
      </c>
    </row>
    <row r="52" spans="1:9" x14ac:dyDescent="0.25">
      <c r="A52" s="12"/>
      <c r="B52" s="25" t="s">
        <v>3</v>
      </c>
      <c r="C52" s="33"/>
      <c r="D52" s="33"/>
      <c r="E52" s="33"/>
      <c r="F52" s="33"/>
      <c r="G52" s="33"/>
      <c r="H52" s="33"/>
      <c r="I52" s="34">
        <f>SUM(I10,I19,I29,I38,I48)</f>
        <v>0</v>
      </c>
    </row>
    <row r="53" spans="1:9" ht="21.95" customHeight="1" x14ac:dyDescent="0.25">
      <c r="A53" s="12"/>
      <c r="B53" s="26" t="s">
        <v>211</v>
      </c>
      <c r="C53" s="27"/>
      <c r="D53" s="27"/>
      <c r="E53" s="27"/>
      <c r="F53" s="27"/>
      <c r="G53" s="27"/>
      <c r="H53" s="27"/>
      <c r="I53" s="28">
        <f>I52/0.05</f>
        <v>0</v>
      </c>
    </row>
    <row r="54" spans="1:9" ht="29.1" customHeight="1" thickBot="1" x14ac:dyDescent="0.3">
      <c r="A54" s="12"/>
      <c r="B54" s="29" t="s">
        <v>2</v>
      </c>
      <c r="C54" s="21"/>
      <c r="D54" s="21"/>
      <c r="E54" s="21"/>
      <c r="F54" s="21"/>
      <c r="G54" s="21"/>
      <c r="H54" s="21"/>
      <c r="I54" s="30">
        <f>SUM(I52:I53)</f>
        <v>0</v>
      </c>
    </row>
  </sheetData>
  <mergeCells count="3">
    <mergeCell ref="I7:I8"/>
    <mergeCell ref="F7:H7"/>
    <mergeCell ref="C7:E7"/>
  </mergeCells>
  <pageMargins left="0.7" right="0.7" top="0.75" bottom="0.75" header="0.3" footer="0.3"/>
  <pageSetup paperSize="9" orientation="portrait" horizontalDpi="0" verticalDpi="0"/>
  <ignoredErrors>
    <ignoredError sqref="I15 I24 I34 I43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62B3E-D085-C049-969A-4A25B633EC00}">
  <dimension ref="B2:K170"/>
  <sheetViews>
    <sheetView topLeftCell="A67" zoomScale="174" workbookViewId="0">
      <selection activeCell="C172" sqref="C172"/>
    </sheetView>
  </sheetViews>
  <sheetFormatPr defaultColWidth="9.125" defaultRowHeight="12.75" x14ac:dyDescent="0.2"/>
  <cols>
    <col min="1" max="1" width="4" style="3" customWidth="1"/>
    <col min="2" max="2" width="21.5" style="3" customWidth="1"/>
    <col min="3" max="3" width="28" style="3" customWidth="1"/>
    <col min="4" max="4" width="19" style="3" customWidth="1"/>
    <col min="5" max="16384" width="9.125" style="3"/>
  </cols>
  <sheetData>
    <row r="2" spans="2:5" ht="13.5" thickBot="1" x14ac:dyDescent="0.25">
      <c r="B2" s="2" t="s">
        <v>181</v>
      </c>
    </row>
    <row r="3" spans="2:5" ht="13.5" thickBot="1" x14ac:dyDescent="0.25">
      <c r="B3" s="4" t="s">
        <v>178</v>
      </c>
      <c r="C3" s="4" t="s">
        <v>182</v>
      </c>
      <c r="D3" s="5" t="s">
        <v>371</v>
      </c>
      <c r="E3" s="3" t="s">
        <v>183</v>
      </c>
    </row>
    <row r="4" spans="2:5" x14ac:dyDescent="0.2">
      <c r="B4" s="6" t="s">
        <v>4</v>
      </c>
      <c r="C4" s="7" t="s">
        <v>365</v>
      </c>
      <c r="D4" s="8">
        <v>3.6724999999999999</v>
      </c>
      <c r="E4" s="3">
        <f>ROUND(D4,5)</f>
        <v>3.6724999999999999</v>
      </c>
    </row>
    <row r="5" spans="2:5" x14ac:dyDescent="0.2">
      <c r="B5" s="6" t="s">
        <v>5</v>
      </c>
      <c r="C5" s="7" t="s">
        <v>364</v>
      </c>
      <c r="D5" s="8">
        <v>78.034435652799999</v>
      </c>
      <c r="E5" s="3">
        <f t="shared" ref="E5:E68" si="0">ROUND(D5,5)</f>
        <v>78.034440000000004</v>
      </c>
    </row>
    <row r="6" spans="2:5" x14ac:dyDescent="0.2">
      <c r="B6" s="6" t="s">
        <v>6</v>
      </c>
      <c r="C6" s="7" t="s">
        <v>213</v>
      </c>
      <c r="D6" s="8">
        <v>100.877941189</v>
      </c>
      <c r="E6" s="3">
        <f t="shared" si="0"/>
        <v>100.87794</v>
      </c>
    </row>
    <row r="7" spans="2:5" x14ac:dyDescent="0.2">
      <c r="B7" s="6" t="s">
        <v>7</v>
      </c>
      <c r="C7" s="7" t="s">
        <v>214</v>
      </c>
      <c r="D7" s="8">
        <v>522.58924691480001</v>
      </c>
      <c r="E7" s="3">
        <f t="shared" si="0"/>
        <v>522.58924999999999</v>
      </c>
    </row>
    <row r="8" spans="2:5" x14ac:dyDescent="0.2">
      <c r="B8" s="6" t="s">
        <v>8</v>
      </c>
      <c r="C8" s="7" t="s">
        <v>215</v>
      </c>
      <c r="D8" s="8">
        <v>1.7899536509</v>
      </c>
      <c r="E8" s="3">
        <f t="shared" si="0"/>
        <v>1.7899499999999999</v>
      </c>
    </row>
    <row r="9" spans="2:5" x14ac:dyDescent="0.2">
      <c r="B9" s="6" t="s">
        <v>9</v>
      </c>
      <c r="C9" s="7" t="s">
        <v>216</v>
      </c>
      <c r="D9" s="8">
        <v>654.90740212330002</v>
      </c>
      <c r="E9" s="3">
        <f t="shared" si="0"/>
        <v>654.90740000000005</v>
      </c>
    </row>
    <row r="10" spans="2:5" x14ac:dyDescent="0.2">
      <c r="B10" s="6" t="s">
        <v>10</v>
      </c>
      <c r="C10" s="7" t="s">
        <v>217</v>
      </c>
      <c r="D10" s="8">
        <v>84.068354298800003</v>
      </c>
      <c r="E10" s="3">
        <f t="shared" si="0"/>
        <v>84.068349999999995</v>
      </c>
    </row>
    <row r="11" spans="2:5" x14ac:dyDescent="0.2">
      <c r="B11" s="6" t="s">
        <v>11</v>
      </c>
      <c r="C11" s="7" t="s">
        <v>218</v>
      </c>
      <c r="D11" s="8">
        <v>1.2973648041000001</v>
      </c>
      <c r="E11" s="3">
        <f t="shared" si="0"/>
        <v>1.2973600000000001</v>
      </c>
    </row>
    <row r="12" spans="2:5" x14ac:dyDescent="0.2">
      <c r="B12" s="6" t="s">
        <v>12</v>
      </c>
      <c r="C12" s="7" t="s">
        <v>219</v>
      </c>
      <c r="D12" s="8">
        <v>1.79</v>
      </c>
      <c r="E12" s="3">
        <f t="shared" si="0"/>
        <v>1.79</v>
      </c>
    </row>
    <row r="13" spans="2:5" x14ac:dyDescent="0.2">
      <c r="B13" s="6" t="s">
        <v>13</v>
      </c>
      <c r="C13" s="7" t="s">
        <v>220</v>
      </c>
      <c r="D13" s="8">
        <v>1.6989781063</v>
      </c>
      <c r="E13" s="3">
        <f t="shared" si="0"/>
        <v>1.6989799999999999</v>
      </c>
    </row>
    <row r="14" spans="2:5" x14ac:dyDescent="0.2">
      <c r="B14" s="6" t="s">
        <v>14</v>
      </c>
      <c r="C14" s="7" t="s">
        <v>221</v>
      </c>
      <c r="D14" s="8">
        <v>1.5994537575000001</v>
      </c>
      <c r="E14" s="3">
        <f t="shared" si="0"/>
        <v>1.59945</v>
      </c>
    </row>
    <row r="15" spans="2:5" x14ac:dyDescent="0.2">
      <c r="B15" s="6" t="s">
        <v>15</v>
      </c>
      <c r="C15" s="7" t="s">
        <v>222</v>
      </c>
      <c r="D15" s="8">
        <v>2</v>
      </c>
      <c r="E15" s="3">
        <f t="shared" si="0"/>
        <v>2</v>
      </c>
    </row>
    <row r="16" spans="2:5" x14ac:dyDescent="0.2">
      <c r="B16" s="6" t="s">
        <v>16</v>
      </c>
      <c r="C16" s="7" t="s">
        <v>223</v>
      </c>
      <c r="D16" s="8">
        <v>84.679227373299994</v>
      </c>
      <c r="E16" s="3">
        <f t="shared" si="0"/>
        <v>84.679230000000004</v>
      </c>
    </row>
    <row r="17" spans="2:10" x14ac:dyDescent="0.2">
      <c r="B17" s="6" t="s">
        <v>17</v>
      </c>
      <c r="C17" s="7" t="s">
        <v>224</v>
      </c>
      <c r="D17" s="8">
        <v>1.5994537575000001</v>
      </c>
      <c r="E17" s="3">
        <f t="shared" si="0"/>
        <v>1.59945</v>
      </c>
    </row>
    <row r="18" spans="2:10" ht="15" x14ac:dyDescent="0.25">
      <c r="B18" s="6" t="s">
        <v>18</v>
      </c>
      <c r="C18" s="7" t="s">
        <v>225</v>
      </c>
      <c r="D18" s="8">
        <v>0.376</v>
      </c>
      <c r="E18" s="3">
        <f t="shared" si="0"/>
        <v>0.376</v>
      </c>
      <c r="J18" s="9"/>
    </row>
    <row r="19" spans="2:10" x14ac:dyDescent="0.2">
      <c r="B19" s="6" t="s">
        <v>19</v>
      </c>
      <c r="C19" s="7" t="s">
        <v>226</v>
      </c>
      <c r="D19" s="8">
        <v>1945.1375434449001</v>
      </c>
      <c r="E19" s="3">
        <f t="shared" si="0"/>
        <v>1945.1375399999999</v>
      </c>
    </row>
    <row r="20" spans="2:10" x14ac:dyDescent="0.2">
      <c r="B20" s="6" t="s">
        <v>20</v>
      </c>
      <c r="C20" s="7" t="s">
        <v>227</v>
      </c>
      <c r="D20" s="8">
        <v>1</v>
      </c>
      <c r="E20" s="3">
        <f t="shared" si="0"/>
        <v>1</v>
      </c>
    </row>
    <row r="21" spans="2:10" x14ac:dyDescent="0.2">
      <c r="B21" s="6" t="s">
        <v>21</v>
      </c>
      <c r="C21" s="7" t="s">
        <v>228</v>
      </c>
      <c r="D21" s="8">
        <v>1.3216825328999999</v>
      </c>
      <c r="E21" s="3">
        <f t="shared" si="0"/>
        <v>1.32168</v>
      </c>
    </row>
    <row r="22" spans="2:10" x14ac:dyDescent="0.2">
      <c r="B22" s="6" t="s">
        <v>22</v>
      </c>
      <c r="C22" s="7" t="s">
        <v>229</v>
      </c>
      <c r="D22" s="8">
        <v>6.8871947917999998</v>
      </c>
      <c r="E22" s="3">
        <f t="shared" si="0"/>
        <v>6.8871900000000004</v>
      </c>
    </row>
    <row r="23" spans="2:10" x14ac:dyDescent="0.2">
      <c r="B23" s="6" t="s">
        <v>23</v>
      </c>
      <c r="C23" s="7" t="s">
        <v>230</v>
      </c>
      <c r="D23" s="8">
        <v>5.1935435518000004</v>
      </c>
      <c r="E23" s="3">
        <f t="shared" si="0"/>
        <v>5.1935399999999996</v>
      </c>
    </row>
    <row r="24" spans="2:10" ht="15" x14ac:dyDescent="0.25">
      <c r="B24" s="6" t="s">
        <v>24</v>
      </c>
      <c r="C24" s="7" t="s">
        <v>231</v>
      </c>
      <c r="D24" s="8">
        <v>1</v>
      </c>
      <c r="E24" s="3">
        <f t="shared" si="0"/>
        <v>1</v>
      </c>
      <c r="I24" s="9"/>
    </row>
    <row r="25" spans="2:10" x14ac:dyDescent="0.2">
      <c r="B25" s="6" t="s">
        <v>25</v>
      </c>
      <c r="C25" s="7" t="s">
        <v>232</v>
      </c>
      <c r="D25" s="8">
        <v>73.009705860400004</v>
      </c>
      <c r="E25" s="3">
        <f t="shared" si="0"/>
        <v>73.009709999999998</v>
      </c>
    </row>
    <row r="26" spans="2:10" x14ac:dyDescent="0.2">
      <c r="B26" s="6" t="s">
        <v>26</v>
      </c>
      <c r="C26" s="7" t="s">
        <v>233</v>
      </c>
      <c r="D26" s="8">
        <v>10.790427979</v>
      </c>
      <c r="E26" s="3">
        <f t="shared" si="0"/>
        <v>10.790430000000001</v>
      </c>
    </row>
    <row r="27" spans="2:10" x14ac:dyDescent="0.2">
      <c r="B27" s="6" t="s">
        <v>27</v>
      </c>
      <c r="C27" s="7" t="s">
        <v>234</v>
      </c>
      <c r="D27" s="8">
        <v>2.6123874808999998</v>
      </c>
      <c r="E27" s="3">
        <f t="shared" si="0"/>
        <v>2.61239</v>
      </c>
    </row>
    <row r="28" spans="2:10" x14ac:dyDescent="0.2">
      <c r="B28" s="6" t="s">
        <v>28</v>
      </c>
      <c r="C28" s="7" t="s">
        <v>235</v>
      </c>
      <c r="D28" s="8">
        <v>2.0131041450999998</v>
      </c>
      <c r="E28" s="3">
        <f t="shared" si="0"/>
        <v>2.0131000000000001</v>
      </c>
    </row>
    <row r="29" spans="2:10" x14ac:dyDescent="0.2">
      <c r="B29" s="6" t="s">
        <v>29</v>
      </c>
      <c r="C29" s="7" t="s">
        <v>236</v>
      </c>
      <c r="D29" s="8">
        <v>1.2754102426</v>
      </c>
      <c r="E29" s="3">
        <f t="shared" si="0"/>
        <v>1.2754099999999999</v>
      </c>
    </row>
    <row r="30" spans="2:10" ht="15" x14ac:dyDescent="0.25">
      <c r="B30" s="6" t="s">
        <v>30</v>
      </c>
      <c r="C30" s="7" t="s">
        <v>237</v>
      </c>
      <c r="D30" s="8">
        <v>1966.5294738575999</v>
      </c>
      <c r="E30" s="3">
        <f t="shared" si="0"/>
        <v>1966.5294699999999</v>
      </c>
      <c r="F30" s="9"/>
    </row>
    <row r="31" spans="2:10" x14ac:dyDescent="0.2">
      <c r="B31" s="6" t="s">
        <v>31</v>
      </c>
      <c r="C31" s="7" t="s">
        <v>238</v>
      </c>
      <c r="D31" s="8">
        <v>0.88429356510000001</v>
      </c>
      <c r="E31" s="3">
        <f t="shared" si="0"/>
        <v>0.88429000000000002</v>
      </c>
    </row>
    <row r="32" spans="2:10" x14ac:dyDescent="0.2">
      <c r="B32" s="6" t="s">
        <v>32</v>
      </c>
      <c r="C32" s="7" t="s">
        <v>239</v>
      </c>
      <c r="D32" s="8">
        <v>710.47087851770004</v>
      </c>
      <c r="E32" s="3">
        <f t="shared" si="0"/>
        <v>710.47087999999997</v>
      </c>
    </row>
    <row r="33" spans="2:11" x14ac:dyDescent="0.2">
      <c r="B33" s="6" t="s">
        <v>33</v>
      </c>
      <c r="C33" s="7" t="s">
        <v>240</v>
      </c>
      <c r="D33" s="8">
        <v>6.5286275013999999</v>
      </c>
      <c r="E33" s="3">
        <f t="shared" si="0"/>
        <v>6.5286299999999997</v>
      </c>
    </row>
    <row r="34" spans="2:11" x14ac:dyDescent="0.2">
      <c r="B34" s="6" t="s">
        <v>34</v>
      </c>
      <c r="C34" s="7" t="s">
        <v>241</v>
      </c>
      <c r="D34" s="8">
        <v>3420.4016800664999</v>
      </c>
      <c r="E34" s="3">
        <f t="shared" si="0"/>
        <v>3420.4016799999999</v>
      </c>
    </row>
    <row r="35" spans="2:11" x14ac:dyDescent="0.2">
      <c r="B35" s="6" t="s">
        <v>35</v>
      </c>
      <c r="C35" s="7" t="s">
        <v>242</v>
      </c>
      <c r="D35" s="8">
        <v>608.56991093550005</v>
      </c>
      <c r="E35" s="3">
        <f t="shared" si="0"/>
        <v>608.56991000000005</v>
      </c>
    </row>
    <row r="36" spans="2:11" x14ac:dyDescent="0.2">
      <c r="B36" s="6" t="s">
        <v>36</v>
      </c>
      <c r="C36" s="7" t="s">
        <v>243</v>
      </c>
      <c r="D36" s="8">
        <v>1</v>
      </c>
      <c r="E36" s="3">
        <f t="shared" si="0"/>
        <v>1</v>
      </c>
    </row>
    <row r="37" spans="2:11" x14ac:dyDescent="0.2">
      <c r="B37" s="6" t="s">
        <v>37</v>
      </c>
      <c r="C37" s="7" t="s">
        <v>244</v>
      </c>
      <c r="D37" s="8">
        <v>26.5</v>
      </c>
      <c r="E37" s="3">
        <f t="shared" si="0"/>
        <v>26.5</v>
      </c>
    </row>
    <row r="38" spans="2:11" x14ac:dyDescent="0.2">
      <c r="B38" s="6" t="s">
        <v>38</v>
      </c>
      <c r="C38" s="7" t="s">
        <v>245</v>
      </c>
      <c r="D38" s="8">
        <v>90.177451944400005</v>
      </c>
      <c r="E38" s="3">
        <f t="shared" si="0"/>
        <v>90.177449999999993</v>
      </c>
    </row>
    <row r="39" spans="2:11" x14ac:dyDescent="0.2">
      <c r="B39" s="6" t="s">
        <v>39</v>
      </c>
      <c r="C39" s="7" t="s">
        <v>246</v>
      </c>
      <c r="D39" s="8">
        <v>21.4703235683</v>
      </c>
      <c r="E39" s="3">
        <f t="shared" si="0"/>
        <v>21.470320000000001</v>
      </c>
    </row>
    <row r="40" spans="2:11" ht="15" x14ac:dyDescent="0.25">
      <c r="B40" s="6" t="s">
        <v>40</v>
      </c>
      <c r="C40" s="7" t="s">
        <v>247</v>
      </c>
      <c r="D40" s="8">
        <v>177.77436314330001</v>
      </c>
      <c r="E40" s="3">
        <f t="shared" si="0"/>
        <v>177.77436</v>
      </c>
      <c r="F40" s="9">
        <v>0.73189000000000004</v>
      </c>
    </row>
    <row r="41" spans="2:11" x14ac:dyDescent="0.2">
      <c r="B41" s="6" t="s">
        <v>41</v>
      </c>
      <c r="C41" s="7" t="s">
        <v>248</v>
      </c>
      <c r="D41" s="8">
        <v>6.0854470525000002</v>
      </c>
      <c r="E41" s="3">
        <f t="shared" si="0"/>
        <v>6.0854499999999998</v>
      </c>
      <c r="F41" s="3">
        <f>F40*500</f>
        <v>365.94499999999999</v>
      </c>
    </row>
    <row r="42" spans="2:11" x14ac:dyDescent="0.2">
      <c r="B42" s="6" t="s">
        <v>42</v>
      </c>
      <c r="C42" s="7" t="s">
        <v>249</v>
      </c>
      <c r="D42" s="8">
        <v>58.1637249618</v>
      </c>
      <c r="E42" s="3">
        <f t="shared" si="0"/>
        <v>58.163719999999998</v>
      </c>
    </row>
    <row r="43" spans="2:11" x14ac:dyDescent="0.2">
      <c r="B43" s="6" t="s">
        <v>43</v>
      </c>
      <c r="C43" s="7" t="s">
        <v>250</v>
      </c>
      <c r="D43" s="8">
        <v>132.32000220079999</v>
      </c>
      <c r="E43" s="3">
        <f t="shared" si="0"/>
        <v>132.32</v>
      </c>
    </row>
    <row r="44" spans="2:11" x14ac:dyDescent="0.2">
      <c r="B44" s="6" t="s">
        <v>44</v>
      </c>
      <c r="C44" s="7" t="s">
        <v>251</v>
      </c>
      <c r="D44" s="8">
        <v>15.736827509899999</v>
      </c>
      <c r="E44" s="3">
        <f t="shared" si="0"/>
        <v>15.736829999999999</v>
      </c>
      <c r="K44" s="8"/>
    </row>
    <row r="45" spans="2:11" x14ac:dyDescent="0.2">
      <c r="B45" s="6" t="s">
        <v>45</v>
      </c>
      <c r="C45" s="7" t="s">
        <v>252</v>
      </c>
      <c r="D45" s="8">
        <v>15</v>
      </c>
      <c r="E45" s="3">
        <f t="shared" si="0"/>
        <v>15</v>
      </c>
    </row>
    <row r="46" spans="2:11" x14ac:dyDescent="0.2">
      <c r="B46" s="6" t="s">
        <v>46</v>
      </c>
      <c r="C46" s="7" t="s">
        <v>253</v>
      </c>
      <c r="D46" s="8">
        <v>39.289547436299998</v>
      </c>
      <c r="E46" s="3">
        <f t="shared" si="0"/>
        <v>39.289549999999998</v>
      </c>
    </row>
    <row r="47" spans="2:11" x14ac:dyDescent="0.2">
      <c r="B47" s="6" t="s">
        <v>47</v>
      </c>
      <c r="C47" s="7" t="s">
        <v>48</v>
      </c>
      <c r="D47" s="8">
        <v>0.81778772050000004</v>
      </c>
      <c r="E47" s="3">
        <f t="shared" si="0"/>
        <v>0.81779000000000002</v>
      </c>
    </row>
    <row r="48" spans="2:11" x14ac:dyDescent="0.2">
      <c r="B48" s="6" t="s">
        <v>49</v>
      </c>
      <c r="C48" s="7" t="s">
        <v>254</v>
      </c>
      <c r="D48" s="8">
        <v>2.0597528512999999</v>
      </c>
      <c r="E48" s="3">
        <f t="shared" si="0"/>
        <v>2.0597500000000002</v>
      </c>
    </row>
    <row r="49" spans="2:6" x14ac:dyDescent="0.2">
      <c r="B49" s="6" t="s">
        <v>50</v>
      </c>
      <c r="C49" s="7" t="s">
        <v>255</v>
      </c>
      <c r="D49" s="8">
        <v>0.7318970387</v>
      </c>
      <c r="E49" s="3">
        <f t="shared" si="0"/>
        <v>0.7319</v>
      </c>
    </row>
    <row r="50" spans="2:6" ht="15" x14ac:dyDescent="0.25">
      <c r="B50" s="6" t="s">
        <v>51</v>
      </c>
      <c r="C50" s="7" t="s">
        <v>256</v>
      </c>
      <c r="D50" s="8">
        <v>0.7318970387</v>
      </c>
      <c r="E50" s="3">
        <f t="shared" si="0"/>
        <v>0.7319</v>
      </c>
      <c r="F50" s="9"/>
    </row>
    <row r="51" spans="2:6" x14ac:dyDescent="0.2">
      <c r="B51" s="6" t="s">
        <v>52</v>
      </c>
      <c r="C51" s="7" t="s">
        <v>257</v>
      </c>
      <c r="D51" s="8">
        <v>3.2868222622999999</v>
      </c>
      <c r="E51" s="3">
        <f t="shared" si="0"/>
        <v>3.2868200000000001</v>
      </c>
    </row>
    <row r="52" spans="2:6" x14ac:dyDescent="0.2">
      <c r="B52" s="6" t="s">
        <v>53</v>
      </c>
      <c r="C52" s="7" t="s">
        <v>258</v>
      </c>
      <c r="D52" s="8">
        <v>0.7318970387</v>
      </c>
      <c r="E52" s="3">
        <f t="shared" si="0"/>
        <v>0.7319</v>
      </c>
    </row>
    <row r="53" spans="2:6" x14ac:dyDescent="0.2">
      <c r="B53" s="6" t="s">
        <v>54</v>
      </c>
      <c r="C53" s="7" t="s">
        <v>259</v>
      </c>
      <c r="D53" s="8">
        <v>5.8732377230999999</v>
      </c>
      <c r="E53" s="3">
        <f t="shared" si="0"/>
        <v>5.87324</v>
      </c>
    </row>
    <row r="54" spans="2:6" x14ac:dyDescent="0.2">
      <c r="B54" s="6" t="s">
        <v>55</v>
      </c>
      <c r="C54" s="7" t="s">
        <v>260</v>
      </c>
      <c r="D54" s="8">
        <v>0.7318970387</v>
      </c>
      <c r="E54" s="3">
        <f t="shared" si="0"/>
        <v>0.7319</v>
      </c>
    </row>
    <row r="55" spans="2:6" x14ac:dyDescent="0.2">
      <c r="B55" s="6" t="s">
        <v>56</v>
      </c>
      <c r="C55" s="7" t="s">
        <v>261</v>
      </c>
      <c r="D55" s="8">
        <v>51.763578540099999</v>
      </c>
      <c r="E55" s="3">
        <f t="shared" si="0"/>
        <v>51.763579999999997</v>
      </c>
    </row>
    <row r="56" spans="2:6" x14ac:dyDescent="0.2">
      <c r="B56" s="6" t="s">
        <v>57</v>
      </c>
      <c r="C56" s="7" t="s">
        <v>262</v>
      </c>
      <c r="D56" s="8">
        <v>10011.511494975201</v>
      </c>
      <c r="E56" s="3">
        <f t="shared" si="0"/>
        <v>10011.511490000001</v>
      </c>
    </row>
    <row r="57" spans="2:6" x14ac:dyDescent="0.2">
      <c r="B57" s="6" t="s">
        <v>58</v>
      </c>
      <c r="C57" s="7" t="s">
        <v>263</v>
      </c>
      <c r="D57" s="8">
        <v>7.7857720144</v>
      </c>
      <c r="E57" s="3">
        <f t="shared" si="0"/>
        <v>7.7857700000000003</v>
      </c>
    </row>
    <row r="58" spans="2:6" x14ac:dyDescent="0.2">
      <c r="B58" s="6" t="s">
        <v>59</v>
      </c>
      <c r="C58" s="7" t="s">
        <v>264</v>
      </c>
      <c r="D58" s="8">
        <v>208.66841039799999</v>
      </c>
      <c r="E58" s="3">
        <f t="shared" si="0"/>
        <v>208.66840999999999</v>
      </c>
    </row>
    <row r="59" spans="2:6" x14ac:dyDescent="0.2">
      <c r="B59" s="6" t="s">
        <v>60</v>
      </c>
      <c r="C59" s="7" t="s">
        <v>265</v>
      </c>
      <c r="D59" s="8">
        <v>7.7536229667000001</v>
      </c>
      <c r="E59" s="3">
        <f t="shared" si="0"/>
        <v>7.7536199999999997</v>
      </c>
    </row>
    <row r="60" spans="2:6" x14ac:dyDescent="0.2">
      <c r="B60" s="6" t="s">
        <v>61</v>
      </c>
      <c r="C60" s="7" t="s">
        <v>266</v>
      </c>
      <c r="D60" s="8">
        <v>24.0933121554</v>
      </c>
      <c r="E60" s="3">
        <f t="shared" si="0"/>
        <v>24.093309999999999</v>
      </c>
    </row>
    <row r="61" spans="2:6" x14ac:dyDescent="0.2">
      <c r="B61" s="6" t="s">
        <v>62</v>
      </c>
      <c r="C61" s="7" t="s">
        <v>267</v>
      </c>
      <c r="D61" s="8">
        <v>6.1679619671000001</v>
      </c>
      <c r="E61" s="3">
        <f t="shared" si="0"/>
        <v>6.1679599999999999</v>
      </c>
    </row>
    <row r="62" spans="2:6" x14ac:dyDescent="0.2">
      <c r="B62" s="6" t="s">
        <v>63</v>
      </c>
      <c r="C62" s="7" t="s">
        <v>268</v>
      </c>
      <c r="D62" s="8">
        <v>72.024735613299995</v>
      </c>
      <c r="E62" s="3">
        <f t="shared" si="0"/>
        <v>72.024739999999994</v>
      </c>
    </row>
    <row r="63" spans="2:6" x14ac:dyDescent="0.2">
      <c r="B63" s="6" t="s">
        <v>64</v>
      </c>
      <c r="C63" s="7" t="s">
        <v>269</v>
      </c>
      <c r="D63" s="8">
        <v>296.55332627299998</v>
      </c>
      <c r="E63" s="3">
        <f t="shared" si="0"/>
        <v>296.55333000000002</v>
      </c>
    </row>
    <row r="64" spans="2:6" x14ac:dyDescent="0.2">
      <c r="B64" s="6" t="s">
        <v>65</v>
      </c>
      <c r="C64" s="7" t="s">
        <v>270</v>
      </c>
      <c r="D64" s="8">
        <v>14008.811797684901</v>
      </c>
      <c r="E64" s="3">
        <f t="shared" si="0"/>
        <v>14008.811799999999</v>
      </c>
    </row>
    <row r="65" spans="2:5" x14ac:dyDescent="0.2">
      <c r="B65" s="6" t="s">
        <v>66</v>
      </c>
      <c r="C65" s="7" t="s">
        <v>271</v>
      </c>
      <c r="D65" s="8">
        <v>3.2142118458</v>
      </c>
      <c r="E65" s="3">
        <f t="shared" si="0"/>
        <v>3.21421</v>
      </c>
    </row>
    <row r="66" spans="2:5" x14ac:dyDescent="0.2">
      <c r="B66" s="6" t="s">
        <v>67</v>
      </c>
      <c r="C66" s="7" t="s">
        <v>272</v>
      </c>
      <c r="D66" s="8">
        <v>0.7318970387</v>
      </c>
      <c r="E66" s="3">
        <f t="shared" si="0"/>
        <v>0.7319</v>
      </c>
    </row>
    <row r="67" spans="2:5" x14ac:dyDescent="0.2">
      <c r="B67" s="6" t="s">
        <v>68</v>
      </c>
      <c r="C67" s="7" t="s">
        <v>273</v>
      </c>
      <c r="D67" s="8">
        <v>73.009705860400004</v>
      </c>
      <c r="E67" s="3">
        <f t="shared" si="0"/>
        <v>73.009709999999998</v>
      </c>
    </row>
    <row r="68" spans="2:5" x14ac:dyDescent="0.2">
      <c r="B68" s="6" t="s">
        <v>69</v>
      </c>
      <c r="C68" s="7" t="s">
        <v>274</v>
      </c>
      <c r="D68" s="8">
        <v>1188.6265934200001</v>
      </c>
      <c r="E68" s="3">
        <f t="shared" si="0"/>
        <v>1188.6265900000001</v>
      </c>
    </row>
    <row r="69" spans="2:5" x14ac:dyDescent="0.2">
      <c r="B69" s="6" t="s">
        <v>70</v>
      </c>
      <c r="C69" s="7" t="s">
        <v>275</v>
      </c>
      <c r="D69" s="8">
        <v>42102.839821617301</v>
      </c>
      <c r="E69" s="3">
        <f t="shared" ref="E69:E132" si="1">ROUND(D69,5)</f>
        <v>42102.839820000001</v>
      </c>
    </row>
    <row r="70" spans="2:5" x14ac:dyDescent="0.2">
      <c r="B70" s="6" t="s">
        <v>71</v>
      </c>
      <c r="C70" s="7" t="s">
        <v>276</v>
      </c>
      <c r="D70" s="8">
        <v>127.6004849176</v>
      </c>
      <c r="E70" s="3">
        <f t="shared" si="1"/>
        <v>127.60048</v>
      </c>
    </row>
    <row r="71" spans="2:5" x14ac:dyDescent="0.2">
      <c r="B71" s="6" t="s">
        <v>72</v>
      </c>
      <c r="C71" s="7" t="s">
        <v>277</v>
      </c>
      <c r="D71" s="8">
        <v>0.7318970387</v>
      </c>
      <c r="E71" s="3">
        <f t="shared" si="1"/>
        <v>0.7319</v>
      </c>
    </row>
    <row r="72" spans="2:5" x14ac:dyDescent="0.2">
      <c r="B72" s="6" t="s">
        <v>73</v>
      </c>
      <c r="C72" s="7" t="s">
        <v>278</v>
      </c>
      <c r="D72" s="8">
        <v>142.81860955010001</v>
      </c>
      <c r="E72" s="3">
        <f t="shared" si="1"/>
        <v>142.81861000000001</v>
      </c>
    </row>
    <row r="73" spans="2:5" x14ac:dyDescent="0.2">
      <c r="B73" s="6" t="s">
        <v>74</v>
      </c>
      <c r="C73" s="7" t="s">
        <v>279</v>
      </c>
      <c r="D73" s="8">
        <v>0.70899999999999996</v>
      </c>
      <c r="E73" s="3">
        <f t="shared" si="1"/>
        <v>0.70899999999999996</v>
      </c>
    </row>
    <row r="74" spans="2:5" x14ac:dyDescent="0.2">
      <c r="B74" s="6" t="s">
        <v>75</v>
      </c>
      <c r="C74" s="7" t="s">
        <v>280</v>
      </c>
      <c r="D74" s="8">
        <v>103.2002397103</v>
      </c>
      <c r="E74" s="3">
        <f t="shared" si="1"/>
        <v>103.20023999999999</v>
      </c>
    </row>
    <row r="75" spans="2:5" x14ac:dyDescent="0.2">
      <c r="B75" s="6" t="s">
        <v>76</v>
      </c>
      <c r="C75" s="7" t="s">
        <v>281</v>
      </c>
      <c r="D75" s="8">
        <v>108.9977220033</v>
      </c>
      <c r="E75" s="3">
        <f t="shared" si="1"/>
        <v>108.99772</v>
      </c>
    </row>
    <row r="76" spans="2:5" x14ac:dyDescent="0.2">
      <c r="B76" s="6" t="s">
        <v>77</v>
      </c>
      <c r="C76" s="7" t="s">
        <v>282</v>
      </c>
      <c r="D76" s="8">
        <v>82.657457046499999</v>
      </c>
      <c r="E76" s="3">
        <f t="shared" si="1"/>
        <v>82.65746</v>
      </c>
    </row>
    <row r="77" spans="2:5" x14ac:dyDescent="0.2">
      <c r="B77" s="6" t="s">
        <v>78</v>
      </c>
      <c r="C77" s="7" t="s">
        <v>283</v>
      </c>
      <c r="D77" s="8">
        <v>4036.1943908956</v>
      </c>
      <c r="E77" s="3">
        <f t="shared" si="1"/>
        <v>4036.1943900000001</v>
      </c>
    </row>
    <row r="78" spans="2:5" x14ac:dyDescent="0.2">
      <c r="B78" s="6" t="s">
        <v>79</v>
      </c>
      <c r="C78" s="7" t="s">
        <v>284</v>
      </c>
      <c r="D78" s="8">
        <v>402.32518485359998</v>
      </c>
      <c r="E78" s="3">
        <f t="shared" si="1"/>
        <v>402.32517999999999</v>
      </c>
    </row>
    <row r="79" spans="2:5" x14ac:dyDescent="0.2">
      <c r="B79" s="6" t="s">
        <v>80</v>
      </c>
      <c r="C79" s="7" t="s">
        <v>285</v>
      </c>
      <c r="D79" s="8">
        <v>900.05577010269997</v>
      </c>
      <c r="E79" s="3">
        <f t="shared" si="1"/>
        <v>900.05577000000005</v>
      </c>
    </row>
    <row r="80" spans="2:5" x14ac:dyDescent="0.2">
      <c r="B80" s="6" t="s">
        <v>81</v>
      </c>
      <c r="C80" s="7" t="s">
        <v>286</v>
      </c>
      <c r="D80" s="8">
        <v>1088.3593674012</v>
      </c>
      <c r="E80" s="3">
        <f t="shared" si="1"/>
        <v>1088.3593699999999</v>
      </c>
    </row>
    <row r="81" spans="2:5" x14ac:dyDescent="0.2">
      <c r="B81" s="6" t="s">
        <v>82</v>
      </c>
      <c r="C81" s="7" t="s">
        <v>287</v>
      </c>
      <c r="D81" s="8">
        <v>0.30425552360000002</v>
      </c>
      <c r="E81" s="3">
        <f t="shared" si="1"/>
        <v>0.30425999999999997</v>
      </c>
    </row>
    <row r="82" spans="2:5" x14ac:dyDescent="0.2">
      <c r="B82" s="6" t="s">
        <v>83</v>
      </c>
      <c r="C82" s="7" t="s">
        <v>288</v>
      </c>
      <c r="D82" s="8">
        <v>0.82000011429999997</v>
      </c>
      <c r="E82" s="3">
        <f t="shared" si="1"/>
        <v>0.82</v>
      </c>
    </row>
    <row r="83" spans="2:5" x14ac:dyDescent="0.2">
      <c r="B83" s="6" t="s">
        <v>84</v>
      </c>
      <c r="C83" s="7" t="s">
        <v>289</v>
      </c>
      <c r="D83" s="8">
        <v>421.35696604610001</v>
      </c>
      <c r="E83" s="3">
        <f t="shared" si="1"/>
        <v>421.35696999999999</v>
      </c>
    </row>
    <row r="84" spans="2:5" x14ac:dyDescent="0.2">
      <c r="B84" s="6" t="s">
        <v>85</v>
      </c>
      <c r="C84" s="7" t="s">
        <v>366</v>
      </c>
      <c r="D84" s="8">
        <v>9274.4152539607003</v>
      </c>
      <c r="E84" s="3">
        <f t="shared" si="1"/>
        <v>9274.41525</v>
      </c>
    </row>
    <row r="85" spans="2:5" x14ac:dyDescent="0.2">
      <c r="B85" s="6" t="s">
        <v>86</v>
      </c>
      <c r="C85" s="7" t="s">
        <v>290</v>
      </c>
      <c r="D85" s="8">
        <v>1507.5</v>
      </c>
      <c r="E85" s="3">
        <f t="shared" si="1"/>
        <v>1507.5</v>
      </c>
    </row>
    <row r="86" spans="2:5" x14ac:dyDescent="0.2">
      <c r="B86" s="6" t="s">
        <v>87</v>
      </c>
      <c r="C86" s="7" t="s">
        <v>291</v>
      </c>
      <c r="D86" s="8">
        <v>185.27655333160001</v>
      </c>
      <c r="E86" s="3">
        <f t="shared" si="1"/>
        <v>185.27654999999999</v>
      </c>
    </row>
    <row r="87" spans="2:5" x14ac:dyDescent="0.2">
      <c r="B87" s="6" t="s">
        <v>88</v>
      </c>
      <c r="C87" s="7" t="s">
        <v>292</v>
      </c>
      <c r="D87" s="8">
        <v>163.70082891780001</v>
      </c>
      <c r="E87" s="3">
        <f t="shared" si="1"/>
        <v>163.70083</v>
      </c>
    </row>
    <row r="88" spans="2:5" x14ac:dyDescent="0.2">
      <c r="B88" s="6" t="s">
        <v>89</v>
      </c>
      <c r="C88" s="7" t="s">
        <v>367</v>
      </c>
      <c r="D88" s="8">
        <v>14.648519784699999</v>
      </c>
      <c r="E88" s="3">
        <f t="shared" si="1"/>
        <v>14.64852</v>
      </c>
    </row>
    <row r="89" spans="2:5" x14ac:dyDescent="0.2">
      <c r="B89" s="6" t="s">
        <v>90</v>
      </c>
      <c r="C89" s="7" t="s">
        <v>293</v>
      </c>
      <c r="D89" s="8">
        <v>1.3386486221</v>
      </c>
      <c r="E89" s="3">
        <f t="shared" si="1"/>
        <v>1.3386499999999999</v>
      </c>
    </row>
    <row r="90" spans="2:5" x14ac:dyDescent="0.2">
      <c r="B90" s="6" t="s">
        <v>91</v>
      </c>
      <c r="C90" s="7" t="s">
        <v>294</v>
      </c>
      <c r="D90" s="8">
        <v>8.9104430835000006</v>
      </c>
      <c r="E90" s="3">
        <f t="shared" si="1"/>
        <v>8.9104399999999995</v>
      </c>
    </row>
    <row r="91" spans="2:5" x14ac:dyDescent="0.2">
      <c r="B91" s="6" t="s">
        <v>92</v>
      </c>
      <c r="C91" s="7" t="s">
        <v>295</v>
      </c>
      <c r="D91" s="8">
        <v>17.2076526299</v>
      </c>
      <c r="E91" s="3">
        <f t="shared" si="1"/>
        <v>17.207650000000001</v>
      </c>
    </row>
    <row r="92" spans="2:5" x14ac:dyDescent="0.2">
      <c r="B92" s="6" t="s">
        <v>93</v>
      </c>
      <c r="C92" s="7" t="s">
        <v>296</v>
      </c>
      <c r="D92" s="8">
        <v>3905.4095618770998</v>
      </c>
      <c r="E92" s="3">
        <f t="shared" si="1"/>
        <v>3905.4095600000001</v>
      </c>
    </row>
    <row r="93" spans="2:5" x14ac:dyDescent="0.2">
      <c r="B93" s="6" t="s">
        <v>94</v>
      </c>
      <c r="C93" s="7" t="s">
        <v>297</v>
      </c>
      <c r="D93" s="8">
        <v>50.247099980500003</v>
      </c>
      <c r="E93" s="3">
        <f t="shared" si="1"/>
        <v>50.247100000000003</v>
      </c>
    </row>
    <row r="94" spans="2:5" x14ac:dyDescent="0.2">
      <c r="B94" s="6" t="s">
        <v>95</v>
      </c>
      <c r="C94" s="7" t="s">
        <v>368</v>
      </c>
      <c r="D94" s="8">
        <v>1335.9238035835999</v>
      </c>
      <c r="E94" s="3">
        <f t="shared" si="1"/>
        <v>1335.9238</v>
      </c>
    </row>
    <row r="95" spans="2:5" x14ac:dyDescent="0.2">
      <c r="B95" s="6" t="s">
        <v>96</v>
      </c>
      <c r="C95" s="7" t="s">
        <v>298</v>
      </c>
      <c r="D95" s="8">
        <v>2853.8144412040001</v>
      </c>
      <c r="E95" s="3">
        <f t="shared" si="1"/>
        <v>2853.8144400000001</v>
      </c>
    </row>
    <row r="96" spans="2:5" x14ac:dyDescent="0.2">
      <c r="B96" s="6" t="s">
        <v>97</v>
      </c>
      <c r="C96" s="7" t="s">
        <v>299</v>
      </c>
      <c r="D96" s="8">
        <v>7.9862316557000002</v>
      </c>
      <c r="E96" s="3">
        <f t="shared" si="1"/>
        <v>7.9862299999999999</v>
      </c>
    </row>
    <row r="97" spans="2:5" x14ac:dyDescent="0.2">
      <c r="B97" s="6" t="s">
        <v>98</v>
      </c>
      <c r="C97" s="7" t="s">
        <v>300</v>
      </c>
      <c r="D97" s="8">
        <v>38.295962829399997</v>
      </c>
      <c r="E97" s="3">
        <f t="shared" si="1"/>
        <v>38.295960000000001</v>
      </c>
    </row>
    <row r="98" spans="2:5" x14ac:dyDescent="0.2">
      <c r="B98" s="6" t="s">
        <v>99</v>
      </c>
      <c r="C98" s="7" t="s">
        <v>301</v>
      </c>
      <c r="D98" s="8">
        <v>39.677072004999999</v>
      </c>
      <c r="E98" s="3">
        <f t="shared" si="1"/>
        <v>39.677070000000001</v>
      </c>
    </row>
    <row r="99" spans="2:5" x14ac:dyDescent="0.2">
      <c r="B99" s="6" t="s">
        <v>100</v>
      </c>
      <c r="C99" s="7" t="s">
        <v>302</v>
      </c>
      <c r="D99" s="8">
        <v>15.4123368876</v>
      </c>
      <c r="E99" s="3">
        <f t="shared" si="1"/>
        <v>15.41234</v>
      </c>
    </row>
    <row r="100" spans="2:5" x14ac:dyDescent="0.2">
      <c r="B100" s="6" t="s">
        <v>101</v>
      </c>
      <c r="C100" s="7" t="s">
        <v>303</v>
      </c>
      <c r="D100" s="8">
        <v>770.64404989290006</v>
      </c>
      <c r="E100" s="3">
        <f t="shared" si="1"/>
        <v>770.64404999999999</v>
      </c>
    </row>
    <row r="101" spans="2:5" x14ac:dyDescent="0.2">
      <c r="B101" s="6" t="s">
        <v>102</v>
      </c>
      <c r="C101" s="7" t="s">
        <v>304</v>
      </c>
      <c r="D101" s="8">
        <v>19.894027874300001</v>
      </c>
      <c r="E101" s="3">
        <f t="shared" si="1"/>
        <v>19.894030000000001</v>
      </c>
    </row>
    <row r="102" spans="2:5" x14ac:dyDescent="0.2">
      <c r="B102" s="6" t="s">
        <v>103</v>
      </c>
      <c r="C102" s="7" t="s">
        <v>305</v>
      </c>
      <c r="D102" s="8">
        <v>4.0224986338999997</v>
      </c>
      <c r="E102" s="3">
        <f t="shared" si="1"/>
        <v>4.0225</v>
      </c>
    </row>
    <row r="103" spans="2:5" x14ac:dyDescent="0.2">
      <c r="B103" s="6" t="s">
        <v>104</v>
      </c>
      <c r="C103" s="7" t="s">
        <v>306</v>
      </c>
      <c r="D103" s="8">
        <v>74.5980609227</v>
      </c>
      <c r="E103" s="3">
        <f t="shared" si="1"/>
        <v>74.598060000000004</v>
      </c>
    </row>
    <row r="104" spans="2:5" x14ac:dyDescent="0.2">
      <c r="B104" s="6" t="s">
        <v>105</v>
      </c>
      <c r="C104" s="7" t="s">
        <v>307</v>
      </c>
      <c r="D104" s="8">
        <v>14.648519784699999</v>
      </c>
      <c r="E104" s="3">
        <f t="shared" si="1"/>
        <v>14.64852</v>
      </c>
    </row>
    <row r="105" spans="2:5" x14ac:dyDescent="0.2">
      <c r="B105" s="6" t="s">
        <v>106</v>
      </c>
      <c r="C105" s="7" t="s">
        <v>308</v>
      </c>
      <c r="D105" s="8">
        <v>381.46355958620001</v>
      </c>
      <c r="E105" s="3">
        <f t="shared" si="1"/>
        <v>381.46355999999997</v>
      </c>
    </row>
    <row r="106" spans="2:5" x14ac:dyDescent="0.2">
      <c r="B106" s="6" t="s">
        <v>107</v>
      </c>
      <c r="C106" s="7" t="s">
        <v>309</v>
      </c>
      <c r="D106" s="8">
        <v>34.915949723499999</v>
      </c>
      <c r="E106" s="3">
        <f t="shared" si="1"/>
        <v>34.915950000000002</v>
      </c>
    </row>
    <row r="107" spans="2:5" x14ac:dyDescent="0.2">
      <c r="B107" s="6" t="s">
        <v>108</v>
      </c>
      <c r="C107" s="7" t="s">
        <v>310</v>
      </c>
      <c r="D107" s="8">
        <v>8.5779113502000008</v>
      </c>
      <c r="E107" s="3">
        <f t="shared" si="1"/>
        <v>8.5779099999999993</v>
      </c>
    </row>
    <row r="108" spans="2:5" x14ac:dyDescent="0.2">
      <c r="B108" s="6" t="s">
        <v>109</v>
      </c>
      <c r="C108" s="7" t="s">
        <v>311</v>
      </c>
      <c r="D108" s="8">
        <v>117.3631021706</v>
      </c>
      <c r="E108" s="3">
        <f t="shared" si="1"/>
        <v>117.3631</v>
      </c>
    </row>
    <row r="109" spans="2:5" x14ac:dyDescent="0.2">
      <c r="B109" s="6" t="s">
        <v>110</v>
      </c>
      <c r="C109" s="7" t="s">
        <v>312</v>
      </c>
      <c r="D109" s="8">
        <v>1.3900527847999999</v>
      </c>
      <c r="E109" s="3">
        <f t="shared" si="1"/>
        <v>1.39005</v>
      </c>
    </row>
    <row r="110" spans="2:5" x14ac:dyDescent="0.2">
      <c r="B110" s="6" t="s">
        <v>111</v>
      </c>
      <c r="C110" s="7" t="s">
        <v>313</v>
      </c>
      <c r="D110" s="8">
        <v>0.38450000000000001</v>
      </c>
      <c r="E110" s="3">
        <f t="shared" si="1"/>
        <v>0.38450000000000001</v>
      </c>
    </row>
    <row r="111" spans="2:5" x14ac:dyDescent="0.2">
      <c r="B111" s="6" t="s">
        <v>112</v>
      </c>
      <c r="C111" s="7" t="s">
        <v>314</v>
      </c>
      <c r="D111" s="8">
        <v>1</v>
      </c>
      <c r="E111" s="3">
        <f t="shared" si="1"/>
        <v>1</v>
      </c>
    </row>
    <row r="112" spans="2:5" x14ac:dyDescent="0.2">
      <c r="B112" s="6" t="s">
        <v>113</v>
      </c>
      <c r="C112" s="7" t="s">
        <v>315</v>
      </c>
      <c r="D112" s="8">
        <v>3.6169940778999998</v>
      </c>
      <c r="E112" s="3">
        <f t="shared" si="1"/>
        <v>3.6169899999999999</v>
      </c>
    </row>
    <row r="113" spans="2:5" x14ac:dyDescent="0.2">
      <c r="B113" s="6" t="s">
        <v>114</v>
      </c>
      <c r="C113" s="7" t="s">
        <v>115</v>
      </c>
      <c r="D113" s="8">
        <v>3.5117852274999999</v>
      </c>
      <c r="E113" s="3">
        <f t="shared" si="1"/>
        <v>3.51179</v>
      </c>
    </row>
    <row r="114" spans="2:5" x14ac:dyDescent="0.2">
      <c r="B114" s="6" t="s">
        <v>116</v>
      </c>
      <c r="C114" s="7" t="s">
        <v>316</v>
      </c>
      <c r="D114" s="8">
        <v>48.027056512999998</v>
      </c>
      <c r="E114" s="3">
        <f t="shared" si="1"/>
        <v>48.027059999999999</v>
      </c>
    </row>
    <row r="115" spans="2:5" x14ac:dyDescent="0.2">
      <c r="B115" s="6" t="s">
        <v>117</v>
      </c>
      <c r="C115" s="7" t="s">
        <v>317</v>
      </c>
      <c r="D115" s="8">
        <v>160.6608985272</v>
      </c>
      <c r="E115" s="3">
        <f t="shared" si="1"/>
        <v>160.6609</v>
      </c>
    </row>
    <row r="116" spans="2:5" x14ac:dyDescent="0.2">
      <c r="B116" s="6" t="s">
        <v>118</v>
      </c>
      <c r="C116" s="7" t="s">
        <v>318</v>
      </c>
      <c r="D116" s="8">
        <v>3.7354411764000002</v>
      </c>
      <c r="E116" s="3">
        <f t="shared" si="1"/>
        <v>3.7354400000000001</v>
      </c>
    </row>
    <row r="117" spans="2:5" x14ac:dyDescent="0.2">
      <c r="B117" s="6" t="s">
        <v>119</v>
      </c>
      <c r="C117" s="7" t="s">
        <v>319</v>
      </c>
      <c r="D117" s="8">
        <v>6912.9567270101998</v>
      </c>
      <c r="E117" s="3">
        <f t="shared" si="1"/>
        <v>6912.9567299999999</v>
      </c>
    </row>
    <row r="118" spans="2:5" x14ac:dyDescent="0.2">
      <c r="B118" s="6" t="s">
        <v>120</v>
      </c>
      <c r="C118" s="7" t="s">
        <v>320</v>
      </c>
      <c r="D118" s="8">
        <v>3.64</v>
      </c>
      <c r="E118" s="3">
        <f t="shared" si="1"/>
        <v>3.64</v>
      </c>
    </row>
    <row r="119" spans="2:5" x14ac:dyDescent="0.2">
      <c r="B119" s="6" t="s">
        <v>121</v>
      </c>
      <c r="C119" s="7" t="s">
        <v>321</v>
      </c>
      <c r="D119" s="8">
        <v>3.9799503717000002</v>
      </c>
      <c r="E119" s="3">
        <f t="shared" si="1"/>
        <v>3.9799500000000001</v>
      </c>
    </row>
    <row r="120" spans="2:5" x14ac:dyDescent="0.2">
      <c r="B120" s="6" t="s">
        <v>122</v>
      </c>
      <c r="C120" s="7" t="s">
        <v>322</v>
      </c>
      <c r="D120" s="8">
        <v>96.108235359000005</v>
      </c>
      <c r="E120" s="3">
        <f t="shared" si="1"/>
        <v>96.108239999999995</v>
      </c>
    </row>
    <row r="121" spans="2:5" x14ac:dyDescent="0.2">
      <c r="B121" s="6" t="s">
        <v>123</v>
      </c>
      <c r="C121" s="7" t="s">
        <v>323</v>
      </c>
      <c r="D121" s="8">
        <v>74.023217298600002</v>
      </c>
      <c r="E121" s="3">
        <f t="shared" si="1"/>
        <v>74.023219999999995</v>
      </c>
    </row>
    <row r="122" spans="2:5" x14ac:dyDescent="0.2">
      <c r="B122" s="6" t="s">
        <v>124</v>
      </c>
      <c r="C122" s="7" t="s">
        <v>324</v>
      </c>
      <c r="D122" s="8">
        <v>984.58638933489999</v>
      </c>
      <c r="E122" s="3">
        <f t="shared" si="1"/>
        <v>984.58639000000005</v>
      </c>
    </row>
    <row r="123" spans="2:5" x14ac:dyDescent="0.2">
      <c r="B123" s="6" t="s">
        <v>125</v>
      </c>
      <c r="C123" s="7" t="s">
        <v>325</v>
      </c>
      <c r="D123" s="8">
        <v>3.75</v>
      </c>
      <c r="E123" s="3">
        <f t="shared" si="1"/>
        <v>3.75</v>
      </c>
    </row>
    <row r="124" spans="2:5" x14ac:dyDescent="0.2">
      <c r="B124" s="6" t="s">
        <v>126</v>
      </c>
      <c r="C124" s="7" t="s">
        <v>326</v>
      </c>
      <c r="D124" s="8">
        <v>7.9999774234999999</v>
      </c>
      <c r="E124" s="3">
        <f t="shared" si="1"/>
        <v>7.9999799999999999</v>
      </c>
    </row>
    <row r="125" spans="2:5" x14ac:dyDescent="0.2">
      <c r="B125" s="6" t="s">
        <v>127</v>
      </c>
      <c r="C125" s="7" t="s">
        <v>327</v>
      </c>
      <c r="D125" s="8">
        <v>21.234059222900001</v>
      </c>
      <c r="E125" s="3">
        <f t="shared" si="1"/>
        <v>21.234059999999999</v>
      </c>
    </row>
    <row r="126" spans="2:5" x14ac:dyDescent="0.2">
      <c r="B126" s="6" t="s">
        <v>128</v>
      </c>
      <c r="C126" s="7" t="s">
        <v>328</v>
      </c>
      <c r="D126" s="8">
        <v>55.248585426399998</v>
      </c>
      <c r="E126" s="3">
        <f t="shared" si="1"/>
        <v>55.24859</v>
      </c>
    </row>
    <row r="127" spans="2:5" x14ac:dyDescent="0.2">
      <c r="B127" s="6" t="s">
        <v>129</v>
      </c>
      <c r="C127" s="7" t="s">
        <v>329</v>
      </c>
      <c r="D127" s="8">
        <v>8.2123672412000008</v>
      </c>
      <c r="E127" s="3">
        <f t="shared" si="1"/>
        <v>8.2123699999999999</v>
      </c>
    </row>
    <row r="128" spans="2:5" x14ac:dyDescent="0.2">
      <c r="B128" s="6" t="s">
        <v>130</v>
      </c>
      <c r="C128" s="7" t="s">
        <v>330</v>
      </c>
      <c r="D128" s="8">
        <v>1.3216825328999999</v>
      </c>
      <c r="E128" s="3">
        <f t="shared" si="1"/>
        <v>1.32168</v>
      </c>
    </row>
    <row r="129" spans="2:5" x14ac:dyDescent="0.2">
      <c r="B129" s="6" t="s">
        <v>131</v>
      </c>
      <c r="C129" s="7" t="s">
        <v>331</v>
      </c>
      <c r="D129" s="8">
        <v>0.7318970387</v>
      </c>
      <c r="E129" s="3">
        <f t="shared" si="1"/>
        <v>0.7319</v>
      </c>
    </row>
    <row r="130" spans="2:5" x14ac:dyDescent="0.2">
      <c r="B130" s="6" t="s">
        <v>132</v>
      </c>
      <c r="C130" s="7" t="s">
        <v>332</v>
      </c>
      <c r="D130" s="8">
        <v>10215.918327138101</v>
      </c>
      <c r="E130" s="3">
        <f t="shared" si="1"/>
        <v>10215.91833</v>
      </c>
    </row>
    <row r="131" spans="2:5" x14ac:dyDescent="0.2">
      <c r="B131" s="6" t="s">
        <v>133</v>
      </c>
      <c r="C131" s="7" t="s">
        <v>333</v>
      </c>
      <c r="D131" s="8">
        <v>576.19102604499994</v>
      </c>
      <c r="E131" s="3">
        <f t="shared" si="1"/>
        <v>576.19102999999996</v>
      </c>
    </row>
    <row r="132" spans="2:5" x14ac:dyDescent="0.2">
      <c r="B132" s="6" t="s">
        <v>134</v>
      </c>
      <c r="C132" s="7" t="s">
        <v>135</v>
      </c>
      <c r="D132" s="8">
        <v>0.16666666599999999</v>
      </c>
      <c r="E132" s="3">
        <f t="shared" si="1"/>
        <v>0.16667000000000001</v>
      </c>
    </row>
    <row r="133" spans="2:5" x14ac:dyDescent="0.2">
      <c r="B133" s="6" t="s">
        <v>136</v>
      </c>
      <c r="C133" s="7" t="s">
        <v>334</v>
      </c>
      <c r="D133" s="8">
        <v>14.1520259833</v>
      </c>
      <c r="E133" s="3">
        <f t="shared" ref="E133:E170" si="2">ROUND(D133,5)</f>
        <v>14.15203</v>
      </c>
    </row>
    <row r="134" spans="2:5" x14ac:dyDescent="0.2">
      <c r="B134" s="6" t="s">
        <v>137</v>
      </c>
      <c r="C134" s="7" t="s">
        <v>335</v>
      </c>
      <c r="D134" s="8">
        <v>20.1744452139</v>
      </c>
      <c r="E134" s="3">
        <f t="shared" si="2"/>
        <v>20.17445</v>
      </c>
    </row>
    <row r="135" spans="2:5" x14ac:dyDescent="0.2">
      <c r="B135" s="6" t="s">
        <v>138</v>
      </c>
      <c r="C135" s="7" t="s">
        <v>336</v>
      </c>
      <c r="D135" s="8">
        <v>8.75</v>
      </c>
      <c r="E135" s="3">
        <f t="shared" si="2"/>
        <v>8.75</v>
      </c>
    </row>
    <row r="136" spans="2:5" x14ac:dyDescent="0.2">
      <c r="B136" s="6" t="s">
        <v>139</v>
      </c>
      <c r="C136" s="7" t="s">
        <v>337</v>
      </c>
      <c r="D136" s="8">
        <v>512.82565928919996</v>
      </c>
      <c r="E136" s="3">
        <f t="shared" si="2"/>
        <v>512.82565999999997</v>
      </c>
    </row>
    <row r="137" spans="2:5" x14ac:dyDescent="0.2">
      <c r="B137" s="6" t="s">
        <v>140</v>
      </c>
      <c r="C137" s="7" t="s">
        <v>141</v>
      </c>
      <c r="D137" s="44">
        <v>14.648519784699999</v>
      </c>
      <c r="E137" s="3">
        <f t="shared" si="2"/>
        <v>14.64852</v>
      </c>
    </row>
    <row r="138" spans="2:5" x14ac:dyDescent="0.2">
      <c r="B138" s="6" t="s">
        <v>142</v>
      </c>
      <c r="C138" s="7" t="s">
        <v>338</v>
      </c>
      <c r="D138" s="8">
        <v>30.008983139000001</v>
      </c>
      <c r="E138" s="3">
        <f t="shared" si="2"/>
        <v>30.008980000000001</v>
      </c>
    </row>
    <row r="139" spans="2:5" x14ac:dyDescent="0.2">
      <c r="B139" s="6" t="s">
        <v>143</v>
      </c>
      <c r="C139" s="7" t="s">
        <v>339</v>
      </c>
      <c r="D139" s="8">
        <v>11.2999995191</v>
      </c>
      <c r="E139" s="3">
        <f t="shared" si="2"/>
        <v>11.3</v>
      </c>
    </row>
    <row r="140" spans="2:5" x14ac:dyDescent="0.2">
      <c r="B140" s="6" t="s">
        <v>144</v>
      </c>
      <c r="C140" s="7" t="s">
        <v>340</v>
      </c>
      <c r="D140" s="8">
        <v>3.5100000149000001</v>
      </c>
      <c r="E140" s="3">
        <f t="shared" si="2"/>
        <v>3.51</v>
      </c>
    </row>
    <row r="141" spans="2:5" x14ac:dyDescent="0.2">
      <c r="B141" s="6" t="s">
        <v>145</v>
      </c>
      <c r="C141" s="7" t="s">
        <v>341</v>
      </c>
      <c r="D141" s="8">
        <v>2.6756549853</v>
      </c>
      <c r="E141" s="3">
        <f t="shared" si="2"/>
        <v>2.6756500000000001</v>
      </c>
    </row>
    <row r="142" spans="2:5" x14ac:dyDescent="0.2">
      <c r="B142" s="6" t="s">
        <v>146</v>
      </c>
      <c r="C142" s="7" t="s">
        <v>147</v>
      </c>
      <c r="D142" s="8">
        <v>2.2655583044999998</v>
      </c>
      <c r="E142" s="3">
        <f t="shared" si="2"/>
        <v>2.2655599999999998</v>
      </c>
    </row>
    <row r="143" spans="2:5" x14ac:dyDescent="0.2">
      <c r="B143" s="6" t="s">
        <v>148</v>
      </c>
      <c r="C143" s="7" t="s">
        <v>342</v>
      </c>
      <c r="D143" s="8">
        <v>7.4355381099000004</v>
      </c>
      <c r="E143" s="3">
        <f t="shared" si="2"/>
        <v>7.4355399999999996</v>
      </c>
    </row>
    <row r="144" spans="2:5" x14ac:dyDescent="0.2">
      <c r="B144" s="6" t="s">
        <v>149</v>
      </c>
      <c r="C144" s="7" t="s">
        <v>343</v>
      </c>
      <c r="D144" s="8">
        <v>6.7731399427000003</v>
      </c>
      <c r="E144" s="3">
        <f t="shared" si="2"/>
        <v>6.7731399999999997</v>
      </c>
    </row>
    <row r="145" spans="2:5" x14ac:dyDescent="0.2">
      <c r="B145" s="6" t="s">
        <v>150</v>
      </c>
      <c r="C145" s="7" t="s">
        <v>344</v>
      </c>
      <c r="D145" s="8">
        <v>1.2973648041000001</v>
      </c>
      <c r="E145" s="3">
        <f t="shared" si="2"/>
        <v>1.2973600000000001</v>
      </c>
    </row>
    <row r="146" spans="2:5" x14ac:dyDescent="0.2">
      <c r="B146" s="6" t="s">
        <v>151</v>
      </c>
      <c r="C146" s="7" t="s">
        <v>345</v>
      </c>
      <c r="D146" s="8">
        <v>28.088102881899999</v>
      </c>
      <c r="E146" s="3">
        <f t="shared" si="2"/>
        <v>28.088100000000001</v>
      </c>
    </row>
    <row r="147" spans="2:5" x14ac:dyDescent="0.2">
      <c r="B147" s="6" t="s">
        <v>152</v>
      </c>
      <c r="C147" s="7" t="s">
        <v>346</v>
      </c>
      <c r="D147" s="8">
        <v>2318.9589440995001</v>
      </c>
      <c r="E147" s="3">
        <f t="shared" si="2"/>
        <v>2318.95894</v>
      </c>
    </row>
    <row r="148" spans="2:5" x14ac:dyDescent="0.2">
      <c r="B148" s="6" t="s">
        <v>153</v>
      </c>
      <c r="C148" s="7" t="s">
        <v>347</v>
      </c>
      <c r="D148" s="8">
        <v>28.3431750333</v>
      </c>
      <c r="E148" s="3">
        <f t="shared" si="2"/>
        <v>28.34318</v>
      </c>
    </row>
    <row r="149" spans="2:5" x14ac:dyDescent="0.2">
      <c r="B149" s="6" t="s">
        <v>154</v>
      </c>
      <c r="C149" s="7" t="s">
        <v>348</v>
      </c>
      <c r="D149" s="8">
        <v>3653.5425567716002</v>
      </c>
      <c r="E149" s="3">
        <f t="shared" si="2"/>
        <v>3653.5425599999999</v>
      </c>
    </row>
    <row r="150" spans="2:5" x14ac:dyDescent="0.2">
      <c r="B150" s="6" t="s">
        <v>155</v>
      </c>
      <c r="C150" s="7" t="s">
        <v>349</v>
      </c>
      <c r="D150" s="8">
        <v>1</v>
      </c>
      <c r="E150" s="3">
        <f t="shared" si="2"/>
        <v>1</v>
      </c>
    </row>
    <row r="151" spans="2:5" x14ac:dyDescent="0.2">
      <c r="B151" s="6" t="s">
        <v>156</v>
      </c>
      <c r="C151" s="7" t="s">
        <v>350</v>
      </c>
      <c r="D151" s="8">
        <v>42.352122427300003</v>
      </c>
      <c r="E151" s="3">
        <f t="shared" si="2"/>
        <v>42.352119999999999</v>
      </c>
    </row>
    <row r="152" spans="2:5" x14ac:dyDescent="0.2">
      <c r="B152" s="6" t="s">
        <v>157</v>
      </c>
      <c r="C152" s="7" t="s">
        <v>351</v>
      </c>
      <c r="D152" s="8">
        <v>10476.7772959084</v>
      </c>
      <c r="E152" s="3">
        <f t="shared" si="2"/>
        <v>10476.7773</v>
      </c>
    </row>
    <row r="153" spans="2:5" x14ac:dyDescent="0.2">
      <c r="B153" s="6" t="s">
        <v>158</v>
      </c>
      <c r="C153" s="7" t="s">
        <v>352</v>
      </c>
      <c r="D153" s="8">
        <v>9.9875000000000007</v>
      </c>
      <c r="E153" s="3">
        <f t="shared" si="2"/>
        <v>9.9875000000000007</v>
      </c>
    </row>
    <row r="154" spans="2:5" x14ac:dyDescent="0.2">
      <c r="B154" s="6" t="s">
        <v>159</v>
      </c>
      <c r="C154" s="7" t="s">
        <v>352</v>
      </c>
      <c r="D154" s="8">
        <v>1036222.40872713</v>
      </c>
      <c r="E154" s="3">
        <f t="shared" si="2"/>
        <v>1036222.40873</v>
      </c>
    </row>
    <row r="155" spans="2:5" x14ac:dyDescent="0.2">
      <c r="B155" s="6" t="s">
        <v>160</v>
      </c>
      <c r="C155" s="7" t="s">
        <v>353</v>
      </c>
      <c r="D155" s="8">
        <v>23082.186730578</v>
      </c>
      <c r="E155" s="3">
        <f t="shared" si="2"/>
        <v>23082.186730000001</v>
      </c>
    </row>
    <row r="156" spans="2:5" x14ac:dyDescent="0.2">
      <c r="B156" s="6" t="s">
        <v>161</v>
      </c>
      <c r="C156" s="7" t="s">
        <v>369</v>
      </c>
      <c r="D156" s="8">
        <v>109.2313547956</v>
      </c>
      <c r="E156" s="3">
        <f t="shared" si="2"/>
        <v>109.23135000000001</v>
      </c>
    </row>
    <row r="157" spans="2:5" x14ac:dyDescent="0.2">
      <c r="B157" s="6" t="s">
        <v>162</v>
      </c>
      <c r="C157" s="7" t="s">
        <v>370</v>
      </c>
      <c r="D157" s="8">
        <v>2.5129986386000001</v>
      </c>
      <c r="E157" s="3">
        <f t="shared" si="2"/>
        <v>2.5129999999999999</v>
      </c>
    </row>
    <row r="158" spans="2:5" x14ac:dyDescent="0.2">
      <c r="B158" s="6" t="s">
        <v>163</v>
      </c>
      <c r="C158" s="7" t="s">
        <v>354</v>
      </c>
      <c r="D158" s="8">
        <v>536.43357980480005</v>
      </c>
      <c r="E158" s="3">
        <f t="shared" si="2"/>
        <v>536.43358000000001</v>
      </c>
    </row>
    <row r="159" spans="2:5" x14ac:dyDescent="0.2">
      <c r="B159" s="6" t="s">
        <v>164</v>
      </c>
      <c r="C159" s="7" t="s">
        <v>363</v>
      </c>
      <c r="D159" s="8">
        <v>3.7906532100000001E-2</v>
      </c>
      <c r="E159" s="3">
        <f t="shared" si="2"/>
        <v>3.7909999999999999E-2</v>
      </c>
    </row>
    <row r="160" spans="2:5" x14ac:dyDescent="0.2">
      <c r="B160" s="6" t="s">
        <v>165</v>
      </c>
      <c r="C160" s="7" t="s">
        <v>362</v>
      </c>
      <c r="D160" s="8">
        <v>5.2749209999999999E-4</v>
      </c>
      <c r="E160" s="3">
        <f t="shared" si="2"/>
        <v>5.2999999999999998E-4</v>
      </c>
    </row>
    <row r="161" spans="2:5" x14ac:dyDescent="0.2">
      <c r="B161" s="6" t="s">
        <v>166</v>
      </c>
      <c r="C161" s="7" t="s">
        <v>355</v>
      </c>
      <c r="D161" s="8">
        <v>2.7024958583999998</v>
      </c>
      <c r="E161" s="3">
        <f t="shared" si="2"/>
        <v>2.7025000000000001</v>
      </c>
    </row>
    <row r="162" spans="2:5" x14ac:dyDescent="0.2">
      <c r="B162" s="6" t="s">
        <v>167</v>
      </c>
      <c r="C162" s="7" t="s">
        <v>356</v>
      </c>
      <c r="D162" s="8">
        <v>0.69204716050000004</v>
      </c>
      <c r="E162" s="3">
        <f t="shared" si="2"/>
        <v>0.69205000000000005</v>
      </c>
    </row>
    <row r="163" spans="2:5" x14ac:dyDescent="0.2">
      <c r="B163" s="6" t="s">
        <v>168</v>
      </c>
      <c r="C163" s="7" t="s">
        <v>169</v>
      </c>
      <c r="D163" s="8">
        <v>536.43357980480005</v>
      </c>
      <c r="E163" s="3">
        <f t="shared" si="2"/>
        <v>536.43358000000001</v>
      </c>
    </row>
    <row r="164" spans="2:5" x14ac:dyDescent="0.2">
      <c r="B164" s="6" t="s">
        <v>170</v>
      </c>
      <c r="C164" s="7" t="s">
        <v>361</v>
      </c>
      <c r="D164" s="8">
        <v>4.0904089999999998E-4</v>
      </c>
      <c r="E164" s="3">
        <f t="shared" si="2"/>
        <v>4.0999999999999999E-4</v>
      </c>
    </row>
    <row r="165" spans="2:5" x14ac:dyDescent="0.2">
      <c r="B165" s="6" t="s">
        <v>171</v>
      </c>
      <c r="C165" s="7" t="s">
        <v>172</v>
      </c>
      <c r="D165" s="8">
        <v>97.588033477400003</v>
      </c>
      <c r="E165" s="3">
        <f t="shared" si="2"/>
        <v>97.588030000000003</v>
      </c>
    </row>
    <row r="166" spans="2:5" x14ac:dyDescent="0.2">
      <c r="B166" s="6" t="s">
        <v>173</v>
      </c>
      <c r="C166" s="7" t="s">
        <v>360</v>
      </c>
      <c r="D166" s="8">
        <v>9.3250090000000004E-4</v>
      </c>
      <c r="E166" s="3">
        <f t="shared" si="2"/>
        <v>9.3000000000000005E-4</v>
      </c>
    </row>
    <row r="167" spans="2:5" x14ac:dyDescent="0.2">
      <c r="B167" s="6" t="s">
        <v>174</v>
      </c>
      <c r="C167" s="7" t="s">
        <v>357</v>
      </c>
      <c r="D167" s="8">
        <v>250.36204594380001</v>
      </c>
      <c r="E167" s="3">
        <f t="shared" si="2"/>
        <v>250.36205000000001</v>
      </c>
    </row>
    <row r="168" spans="2:5" x14ac:dyDescent="0.2">
      <c r="B168" s="6" t="s">
        <v>175</v>
      </c>
      <c r="C168" s="7" t="s">
        <v>358</v>
      </c>
      <c r="D168" s="8">
        <v>14.648519784699999</v>
      </c>
      <c r="E168" s="3">
        <f t="shared" si="2"/>
        <v>14.64852</v>
      </c>
    </row>
    <row r="169" spans="2:5" x14ac:dyDescent="0.2">
      <c r="B169" s="6" t="s">
        <v>176</v>
      </c>
      <c r="C169" s="7" t="s">
        <v>359</v>
      </c>
      <c r="D169" s="8">
        <v>21.1713702256</v>
      </c>
      <c r="E169" s="3">
        <f t="shared" si="2"/>
        <v>21.17137</v>
      </c>
    </row>
    <row r="170" spans="2:5" x14ac:dyDescent="0.2">
      <c r="B170" s="6" t="s">
        <v>177</v>
      </c>
      <c r="C170" s="7" t="s">
        <v>372</v>
      </c>
      <c r="D170" s="8">
        <v>361.9</v>
      </c>
      <c r="E170" s="3">
        <f t="shared" si="2"/>
        <v>361.9</v>
      </c>
    </row>
  </sheetData>
  <hyperlinks>
    <hyperlink ref="B150" r:id="rId1" display="https://www.xe.com/currency/usd-us-dollar" xr:uid="{78346A91-1262-7D4B-A824-928A8A791EEE}"/>
    <hyperlink ref="B47" r:id="rId2" display="https://www.xe.com/currency/eur-euro" xr:uid="{898F103E-2FA7-8B46-9C7C-78CF8CB10CF5}"/>
    <hyperlink ref="B50" r:id="rId3" display="https://www.xe.com/currency/gbp-british-pound" xr:uid="{16FBC9A8-0C07-CC48-906B-6168106336B2}"/>
    <hyperlink ref="B67" r:id="rId4" display="https://www.xe.com/currency/inr-indian-rupee" xr:uid="{EDF131E0-223F-2146-A0DA-EBC3ABC11ACD}"/>
    <hyperlink ref="B11" r:id="rId5" display="https://www.xe.com/currency/aud-australian-dollar" xr:uid="{A3AFB04A-CEFA-4C43-92D7-92A42B6B4B06}"/>
    <hyperlink ref="B29" r:id="rId6" display="https://www.xe.com/currency/cad-canadian-dollar" xr:uid="{708830E1-3022-5547-A3E5-29EB7C1120EF}"/>
    <hyperlink ref="B128" r:id="rId7" display="https://www.xe.com/currency/sgd-singapore-dollar" xr:uid="{315F1929-6D2C-7C4D-AF79-452B7879925C}"/>
    <hyperlink ref="B31" r:id="rId8" display="https://www.xe.com/currency/chf-swiss-franc" xr:uid="{4178D769-4BF0-5B4F-945B-3CB1B05EC9B7}"/>
    <hyperlink ref="B102" r:id="rId9" display="https://www.xe.com/currency/myr-malaysian-ringgit" xr:uid="{0B755E35-E16F-FC46-857C-F5CAEEE4161B}"/>
    <hyperlink ref="B74" r:id="rId10" display="https://www.xe.com/currency/jpy-japanese-yen" xr:uid="{D974F9F0-BF82-834C-AB7D-74A00F50AA6F}"/>
    <hyperlink ref="B33" r:id="rId11" display="https://www.xe.com/currency/cny-chinese-yuan-renminbi" xr:uid="{29FD913B-3EA3-B947-8369-A6AC206058CE}"/>
    <hyperlink ref="B109" r:id="rId12" display="https://www.xe.com/currency/nzd-new-zealand-dollar" xr:uid="{C154CDF4-E4DD-A44C-8C8C-4C9ED0260C15}"/>
    <hyperlink ref="B138" r:id="rId13" display="https://www.xe.com/currency/thb-thai-baht" xr:uid="{09402A71-73CD-7345-A501-67AFE65D4330}"/>
    <hyperlink ref="B63" r:id="rId14" display="https://www.xe.com/currency/huf-hungarian-forint" xr:uid="{54114237-340A-3747-925A-15C81CCF1CC1}"/>
    <hyperlink ref="B4" r:id="rId15" display="https://www.xe.com/currency/aed-emirati-dirham" xr:uid="{C4EEB4EA-CEAE-384C-8A01-BCF69CBC40BC}"/>
    <hyperlink ref="B59" r:id="rId16" display="https://www.xe.com/currency/hkd-hong-kong-dollar" xr:uid="{D9D291A6-E780-744B-B2AB-C6F4DE20D204}"/>
    <hyperlink ref="B101" r:id="rId17" display="https://www.xe.com/currency/mxn-mexican-peso" xr:uid="{BE6F105C-C9FF-934C-A7DB-19EE0C4E35E6}"/>
    <hyperlink ref="B168" r:id="rId18" display="https://www.xe.com/currency/zar-south-african-rand" xr:uid="{1910458C-85DD-4247-BEB7-986A4D684213}"/>
    <hyperlink ref="B114" r:id="rId19" display="https://www.xe.com/currency/php-philippine-peso" xr:uid="{93F6E266-9233-4240-A416-EE3B76D4133D}"/>
    <hyperlink ref="B127" r:id="rId20" display="https://www.xe.com/currency/sek-swedish-krona" xr:uid="{6FDDB108-C9C2-9F4A-B7D1-D9CBE056F6A2}"/>
    <hyperlink ref="B64" r:id="rId21" display="https://www.xe.com/currency/idr-indonesian-rupiah" xr:uid="{EDB006C2-80B0-064D-8E1A-244453D7D02E}"/>
    <hyperlink ref="B123" r:id="rId22" display="https://www.xe.com/currency/sar-saudi-arabian-riyal" xr:uid="{43FC2E86-E31E-A248-A923-3E0831E79F17}"/>
    <hyperlink ref="B23" r:id="rId23" display="https://www.xe.com/currency/brl-brazilian-real" xr:uid="{D94AE6FC-C04A-B149-948B-2538735B2669}"/>
    <hyperlink ref="B143" r:id="rId24" display="https://www.xe.com/currency/try-turkish-lira" xr:uid="{3BFB283E-702E-3348-9ECA-E0C0A07031D6}"/>
    <hyperlink ref="B75" r:id="rId25" display="https://www.xe.com/currency/kes-kenyan-shilling" xr:uid="{350E9839-7D7A-8146-B7D1-1720CCDA5A7D}"/>
    <hyperlink ref="B80" r:id="rId26" display="https://www.xe.com/currency/krw-south-korean-won" xr:uid="{6512F60C-3E9E-3742-8ADE-9567C3398BEA}"/>
    <hyperlink ref="B44" r:id="rId27" display="https://www.xe.com/currency/egp-egyptian-pound" xr:uid="{91086026-B429-C645-B56C-5E6D1D174C8B}"/>
    <hyperlink ref="B68" r:id="rId28" display="https://www.xe.com/currency/iqd-iraqi-dinar" xr:uid="{B45B204D-5810-6A45-BADB-4CCEB49D406A}"/>
    <hyperlink ref="B107" r:id="rId29" display="https://www.xe.com/currency/nok-norwegian-krone" xr:uid="{D3816923-0E5A-CD48-8CFE-B3C2BBB1677B}"/>
    <hyperlink ref="B81" r:id="rId30" display="https://www.xe.com/currency/kwd-kuwaiti-dinar" xr:uid="{9740D554-BFF5-044C-B1EB-FE6C7BF89CAD}"/>
    <hyperlink ref="B121" r:id="rId31" display="https://www.xe.com/currency/rub-russian-ruble" xr:uid="{B2965AAC-C65F-DF4F-85B7-0633D687EEDE}"/>
    <hyperlink ref="B41" r:id="rId32" display="https://www.xe.com/currency/dkk-danish-krone" xr:uid="{737632B7-36F6-D84C-A366-8F88EE5C9F32}"/>
    <hyperlink ref="B115" r:id="rId33" display="https://www.xe.com/currency/pkr-pakistani-rupee" xr:uid="{178202FE-9409-B24F-A5D4-D28263D23243}"/>
    <hyperlink ref="B65" r:id="rId34" display="https://www.xe.com/currency/ils-israeli-shekel" xr:uid="{76B7FE46-88F5-2A46-9D75-B1F748DAA536}"/>
    <hyperlink ref="B116" r:id="rId35" display="https://www.xe.com/currency/pln-polish-zloty" xr:uid="{BC817622-B2F9-234D-848C-319C9F846204}"/>
    <hyperlink ref="B118" r:id="rId36" display="https://www.xe.com/currency/qar-qatari-riyal" xr:uid="{E7955A7B-58E8-1D4D-9430-426B709004B4}"/>
    <hyperlink ref="B160" r:id="rId37" display="https://www.xe.com/currency/xau-gold-ounce" xr:uid="{163BE14B-6B08-404D-825D-D02AD4212708}"/>
    <hyperlink ref="B110" r:id="rId38" display="https://www.xe.com/currency/omr-omani-rial" xr:uid="{4191F196-93BD-C144-9AA0-CE5F518E751E}"/>
    <hyperlink ref="B34" r:id="rId39" display="https://www.xe.com/currency/cop-colombian-peso" xr:uid="{6A09C4F6-0E74-D241-9863-16AA0F4D8B58}"/>
    <hyperlink ref="B32" r:id="rId40" display="https://www.xe.com/currency/clp-chilean-peso" xr:uid="{3F65274E-BEB6-FA46-89FA-39A8DBC037C3}"/>
    <hyperlink ref="B146" r:id="rId41" display="https://www.xe.com/currency/twd-taiwan-new-dollar" xr:uid="{862818A6-7C51-E34B-AD8C-E6FBEE56AE07}"/>
    <hyperlink ref="B10" r:id="rId42" display="https://www.xe.com/currency/ars-argentine-peso" xr:uid="{E8A7F76C-CE17-2745-B362-C1E913A93383}"/>
    <hyperlink ref="B39" r:id="rId43" display="https://www.xe.com/currency/czk-czech-koruna" xr:uid="{7C7D7192-E286-8841-9B4F-A19926BEF0C9}"/>
    <hyperlink ref="B155" r:id="rId44" display="https://www.xe.com/currency/vnd-vietnamese-dong" xr:uid="{5C7DDED1-C88C-1D4A-954D-B5022CDB084C}"/>
    <hyperlink ref="B90" r:id="rId45" display="https://www.xe.com/currency/mad-moroccan-dirham" xr:uid="{92C82D4A-C1EA-0B43-8FBC-205CF9A43042}"/>
    <hyperlink ref="B73" r:id="rId46" display="https://www.xe.com/currency/jod-jordanian-dinar" xr:uid="{877E7AE2-6123-9E40-879B-D286AEFE9489}"/>
    <hyperlink ref="B18" r:id="rId47" display="https://www.xe.com/currency/bhd-bahraini-dinar" xr:uid="{5E2EB825-45D4-DB41-94DF-015888A70DD3}"/>
    <hyperlink ref="B163" r:id="rId48" display="https://www.xe.com/currency/xof-cfa-franc" xr:uid="{140BE381-E78B-634B-BA87-ACA75749D54D}"/>
    <hyperlink ref="B86" r:id="rId49" display="https://www.xe.com/currency/lkr-sri-lankan-rupee" xr:uid="{BDF975E1-CD9D-294A-B060-80B69F867B8E}"/>
    <hyperlink ref="B148" r:id="rId50" display="https://www.xe.com/currency/uah-ukrainian-hryvnia" xr:uid="{B30A2EFC-8489-404B-9984-75475ECEE052}"/>
    <hyperlink ref="B105" r:id="rId51" display="https://www.xe.com/currency/ngn-nigerian-naira" xr:uid="{848721BE-E7C0-3A4D-BF22-7A3611B9F060}"/>
    <hyperlink ref="B141" r:id="rId52" display="https://www.xe.com/currency/tnd-tunisian-dinar" xr:uid="{1E240A24-CA30-BD42-88DE-5FAB2BF51E07}"/>
    <hyperlink ref="B149" r:id="rId53" display="https://www.xe.com/currency/ugx-ugandan-shilling" xr:uid="{8482849C-44C6-3C4B-BF30-1EBACB2E155F}"/>
    <hyperlink ref="B119" r:id="rId54" display="https://www.xe.com/currency/ron-romanian-leu" xr:uid="{916B466A-78FC-1341-BDBC-96757607240F}"/>
    <hyperlink ref="B16" r:id="rId55" display="https://www.xe.com/currency/bdt-bangladeshi-taka" xr:uid="{16106000-DED7-E348-BEB6-C2A666972D04}"/>
    <hyperlink ref="B112" r:id="rId56" display="https://www.xe.com/currency/pen-peruvian-sol" xr:uid="{3C56ED64-A6B4-D54A-AC42-2F37687CCEEF}"/>
    <hyperlink ref="B51" r:id="rId57" display="https://www.xe.com/currency/gel-georgian-lari" xr:uid="{FE126615-6FAA-0349-86A3-70F933B6F0C2}"/>
    <hyperlink ref="B158" r:id="rId58" display="https://www.xe.com/currency/xaf-central-african-cfa-franc-beac" xr:uid="{97587D00-0DA1-414A-B85A-133418604E13}"/>
    <hyperlink ref="B48" r:id="rId59" display="https://www.xe.com/currency/fjd-fijian-dollar" xr:uid="{C5D15145-1456-DF45-AE87-ABE8954C7A39}"/>
    <hyperlink ref="B153" r:id="rId60" display="https://www.xe.com/currency/vef-venezuelan-bol%C3%ADvar" xr:uid="{9DC78159-D788-D341-A7EF-AB4A686B0FCF}"/>
    <hyperlink ref="B154" r:id="rId61" display="https://www.xe.com/currency/ves-venezuelan-bol%C3%ADvar" xr:uid="{F0449F5B-A726-6E45-A92A-7C15727A74F0}"/>
    <hyperlink ref="B27" r:id="rId62" display="https://www.xe.com/currency/byn-belarusian-ruble" xr:uid="{6AAC77DC-CD51-0943-AA26-F9CCDE37EDBB}"/>
    <hyperlink ref="B61" r:id="rId63" display="https://www.xe.com/currency/hrk-croatian-kuna" xr:uid="{0BF71B36-E32E-1246-BB9E-F88220F29BA3}"/>
    <hyperlink ref="B152" r:id="rId64" display="https://www.xe.com/currency/uzs-uzbekistani-som" xr:uid="{4FFECFE5-11D6-7143-833F-9835AC476B75}"/>
    <hyperlink ref="B17" r:id="rId65" display="https://www.xe.com/currency/bgn-bulgarian-lev" xr:uid="{E86B6813-DF48-604F-86ED-F57FD967CC86}"/>
    <hyperlink ref="B43" r:id="rId66" display="https://www.xe.com/currency/dzd-algerian-dinar" xr:uid="{74EB43AB-A07E-8E40-8595-43412778B91C}"/>
    <hyperlink ref="B69" r:id="rId67" display="https://www.xe.com/currency/irr-iranian-rial" xr:uid="{98BCAE68-BE71-DC44-83C9-DD0329D2A900}"/>
    <hyperlink ref="B42" r:id="rId68" display="https://www.xe.com/currency/dop-dominican-peso" xr:uid="{C5CB3433-8989-9142-861D-E321FA6BEB6C}"/>
    <hyperlink ref="B70" r:id="rId69" display="https://www.xe.com/currency/isk-icelandic-krona" xr:uid="{4780512B-1B60-DD4F-AE50-AFC4FF146D33}"/>
    <hyperlink ref="B159" r:id="rId70" display="https://www.xe.com/currency/xag-silver-ounce" xr:uid="{CD3E2DB3-B309-5041-A52B-030ABB974560}"/>
    <hyperlink ref="B35" r:id="rId71" display="https://www.xe.com/currency/crc-costa-rican-colon" xr:uid="{1D730864-38C0-A942-B552-CA5F4EFCE057}"/>
    <hyperlink ref="B136" r:id="rId72" display="https://www.xe.com/currency/syp-syrian-pound" xr:uid="{546A1C4A-7E2B-0A4C-BCAE-A8628DAF3EFE}"/>
    <hyperlink ref="B89" r:id="rId73" display="https://www.xe.com/currency/lyd-libyan-dinar" xr:uid="{C2FF5EEC-48E6-0849-A71B-5735C9D33F05}"/>
    <hyperlink ref="B72" r:id="rId74" display="https://www.xe.com/currency/jmd-jamaican-dollar" xr:uid="{60B22A7F-E692-0746-BB89-D778EC2C64D6}"/>
    <hyperlink ref="B98" r:id="rId75" display="https://www.xe.com/currency/mur-mauritian-rupee" xr:uid="{C2452E7E-7DEA-8447-819C-FBE8DB0A0010}"/>
    <hyperlink ref="B53" r:id="rId76" display="https://www.xe.com/currency/ghs-ghanaian-cedi" xr:uid="{E1202746-80CF-544E-B206-25A8F9B86ECA}"/>
    <hyperlink ref="B9" r:id="rId77" display="https://www.xe.com/currency/aoa-angolan-kwanza" xr:uid="{041EB8E0-92CC-014D-9B31-9C647F7B957E}"/>
    <hyperlink ref="B151" r:id="rId78" display="https://www.xe.com/currency/uyu-uruguayan-peso" xr:uid="{15C1E00D-142C-174F-A293-26FAE7BB729F}"/>
    <hyperlink ref="B5" r:id="rId79" display="https://www.xe.com/currency/afn-afghan-afghani" xr:uid="{BE172593-0DA7-174E-8830-A1A4AF87CF77}"/>
    <hyperlink ref="B85" r:id="rId80" display="https://www.xe.com/currency/lbp-lebanese-pound" xr:uid="{DDA32789-F4CC-1B4D-83B1-0713B8BC43EF}"/>
    <hyperlink ref="B165" r:id="rId81" display="https://www.xe.com/currency/xpf-cfp-franc" xr:uid="{6A9797B7-1A1C-9347-B318-9480FC6856B4}"/>
    <hyperlink ref="B144" r:id="rId82" display="https://www.xe.com/currency/ttd-trinidadian-dollar" xr:uid="{E2AB6F33-F103-C04B-8FD3-24519442456F}"/>
    <hyperlink ref="B147" r:id="rId83" display="https://www.xe.com/currency/tzs-tanzanian-shilling" xr:uid="{CAD6ED27-AC1A-EB42-9FB7-2228F1B1F227}"/>
    <hyperlink ref="B6" r:id="rId84" display="https://www.xe.com/currency/all-albanian-lek" xr:uid="{D4D75144-E066-0045-AA66-918E0D8430E5}"/>
    <hyperlink ref="B161" r:id="rId85" display="https://www.xe.com/currency/xcd-east-caribbean-dollar" xr:uid="{153B903D-FC0B-004C-A19A-5D2676864BCD}"/>
    <hyperlink ref="B57" r:id="rId86" display="https://www.xe.com/currency/gtq-guatemalan-quetzal" xr:uid="{F5619165-21EB-084A-8404-47D69202BE00}"/>
    <hyperlink ref="B108" r:id="rId87" display="https://www.xe.com/currency/npr-nepalese-rupee" xr:uid="{287A9EAA-B65C-DD48-A724-920F2A4729BC}"/>
    <hyperlink ref="B22" r:id="rId88" display="https://www.xe.com/currency/bob-bolivian-bol%C3%ADviano" xr:uid="{2CBB3F2D-0C08-6E45-AB4C-87E3D211203B}"/>
    <hyperlink ref="B170" r:id="rId89" display="https://www.xe.com/currency/zwd-zimbabwean-dollar" xr:uid="{A23080AB-4B4B-614E-862B-6C7E9F40E161}"/>
    <hyperlink ref="B15" r:id="rId90" display="https://www.xe.com/currency/bbd-barbadian-or-bajan-dollar" xr:uid="{4042EBB3-2223-B344-9F97-411F46854489}"/>
    <hyperlink ref="B36" r:id="rId91" display="https://www.xe.com/currency/cuc-cuban-convertible-peso" xr:uid="{94026429-9036-044D-A2A8-F5F06473190C}"/>
    <hyperlink ref="B84" r:id="rId92" display="https://www.xe.com/currency/lak-lao-kip" xr:uid="{5C3714B3-92B3-244E-9843-14B0A64335CC}"/>
    <hyperlink ref="B21" r:id="rId93" display="https://www.xe.com/currency/bnd-bruneian-dollar" xr:uid="{9606740B-E3C4-424F-923E-FE86C32DD01B}"/>
    <hyperlink ref="B26" r:id="rId94" display="https://www.xe.com/currency/bwp-botswana-pula" xr:uid="{0F2A2D28-6406-EB4D-9BC3-A2254D6F00EE}"/>
    <hyperlink ref="B60" r:id="rId95" display="https://www.xe.com/currency/hnl-honduran-lempira" xr:uid="{6D236CCC-5991-7D43-9D64-D818EFA5D5B5}"/>
    <hyperlink ref="B117" r:id="rId96" display="https://www.xe.com/currency/pyg-paraguayan-guarani" xr:uid="{EF9A3B61-1671-6B4C-A2E4-2D37265B25D5}"/>
    <hyperlink ref="B46" r:id="rId97" display="https://www.xe.com/currency/etb-ethiopian-birr" xr:uid="{D8F09ECE-B028-C344-B5E4-6AE853D30D83}"/>
    <hyperlink ref="B104" r:id="rId98" display="https://www.xe.com/currency/nad-namibian-dollar" xr:uid="{4D44EF24-DFE1-CB43-9E9B-E277BCCE932F}"/>
    <hyperlink ref="B113" r:id="rId99" display="https://www.xe.com/currency/pgk-papua-new-guinean-kina" xr:uid="{B2E6A0BD-F01B-094C-8D3E-EDA3105E9FB3}"/>
    <hyperlink ref="B126" r:id="rId100" display="https://www.xe.com/currency/sdg-sudanese-pound" xr:uid="{1EE8913B-8155-1F49-9E26-F1EBCF70AB1A}"/>
    <hyperlink ref="B96" r:id="rId101" display="https://www.xe.com/currency/mop-macau-pataca" xr:uid="{5269CB11-2658-BF46-9D7D-3191D87C47E7}"/>
    <hyperlink ref="B106" r:id="rId102" display="https://www.xe.com/currency/nio-nicaraguan-cordoba" xr:uid="{8B85C296-14C7-7C4C-9357-A5F5DD8631CE}"/>
    <hyperlink ref="B20" r:id="rId103" display="https://www.xe.com/currency/bmd-bermudian-dollar" xr:uid="{C37B8CAF-345C-5546-AA2B-F47FA6AE030F}"/>
    <hyperlink ref="B83" r:id="rId104" display="https://www.xe.com/currency/kzt-kazakhstani-tenge" xr:uid="{59523F34-F7DE-904B-847A-1591C32658E0}"/>
    <hyperlink ref="B111" r:id="rId105" display="https://www.xe.com/currency/pab-panamanian-balboa" xr:uid="{3ECB6C0D-F7D7-104F-BD97-2ADA044930FB}"/>
    <hyperlink ref="B14" r:id="rId106" display="https://www.xe.com/currency/bam-bosnian-convertible-mark" xr:uid="{C914DBB3-6251-C94F-98B5-D0075F394F33}"/>
    <hyperlink ref="B58" r:id="rId107" display="https://www.xe.com/currency/gyd-guyanese-dollar" xr:uid="{15ACB28D-DF5B-4743-A0BC-B5B12D8CF34C}"/>
    <hyperlink ref="B167" r:id="rId108" display="https://www.xe.com/currency/yer-yemeni-rial" xr:uid="{403AE5CC-AA7E-964D-8CE7-DA5544D21534}"/>
    <hyperlink ref="B92" r:id="rId109" display="https://www.xe.com/currency/mga-malagasy-ariary" xr:uid="{B4DED597-EE68-E94E-BFF4-6B8362B7B810}"/>
    <hyperlink ref="B82" r:id="rId110" display="https://www.xe.com/currency/kyd-caymanian-dollar" xr:uid="{D77769F6-248E-3143-B263-58EC449918B1}"/>
    <hyperlink ref="B103" r:id="rId111" display="https://www.xe.com/currency/mzn-mozambican-metical" xr:uid="{CE59D099-C899-D046-8498-EF82B0DE264C}"/>
    <hyperlink ref="B120" r:id="rId112" display="https://www.xe.com/currency/rsd-serbian-dinar" xr:uid="{A2E2EDA4-D8A3-6844-A943-9C47F8FF9640}"/>
    <hyperlink ref="B125" r:id="rId113" display="https://www.xe.com/currency/scr-seychellois-rupee" xr:uid="{07819739-73B0-0C48-8D78-9E08FDD7ABC5}"/>
    <hyperlink ref="B7" r:id="rId114" display="https://www.xe.com/currency/amd-armenian-dram" xr:uid="{70D130A8-2D95-8C48-BF19-6288A10D7A16}"/>
    <hyperlink ref="B124" r:id="rId115" display="https://www.xe.com/currency/sbd-solomon-islander-dollar" xr:uid="{9D79639F-11E9-984B-847E-DDAEB1AEAEEF}"/>
    <hyperlink ref="B13" r:id="rId116" display="https://www.xe.com/currency/azn-azerbaijan-manat" xr:uid="{94115C7A-8CA1-4D4F-BBB0-42ED1B8792FF}"/>
    <hyperlink ref="B130" r:id="rId117" display="https://www.xe.com/currency/sll-sierra-leonean-leone" xr:uid="{5D3DAFD0-489C-B54F-A877-71D82C9AA05E}"/>
    <hyperlink ref="B142" r:id="rId118" display="https://www.xe.com/currency/top-tongan-pa'anga" xr:uid="{8B49B75A-0C77-6A4A-B346-B2DA9165BDF8}"/>
    <hyperlink ref="B28" r:id="rId119" display="https://www.xe.com/currency/bzd-belizean-dollar" xr:uid="{99405C07-E7C7-B842-9A2A-FBA825FE38CB}"/>
    <hyperlink ref="B100" r:id="rId120" display="https://www.xe.com/currency/mwk-malawian-kwacha" xr:uid="{11CC462A-817E-5F4F-8C81-29313AF01C16}"/>
    <hyperlink ref="B55" r:id="rId121" display="https://www.xe.com/currency/gmd-gambian-dalasi" xr:uid="{E702040A-56C0-AD4D-8C9D-7FB4F63CC32E}"/>
    <hyperlink ref="B19" r:id="rId122" display="https://www.xe.com/currency/bif-burundian-franc" xr:uid="{D2D469AA-EFE0-C44D-AAD3-6D5B045BB8AB}"/>
    <hyperlink ref="B131" r:id="rId123" display="https://www.xe.com/currency/sos-somali-shilling" xr:uid="{4F17FEA0-41C4-2B41-84F6-0C65A77BFF15}"/>
    <hyperlink ref="B62" r:id="rId124" display="https://www.xe.com/currency/htg-haitian-gourde" xr:uid="{DD040175-A437-E94D-B6DB-69962D7933CC}"/>
    <hyperlink ref="B56" r:id="rId125" display="https://www.xe.com/currency/gnf-guinean-franc" xr:uid="{A6EF3A32-7B27-2644-BAFF-1DD419497982}"/>
    <hyperlink ref="B99" r:id="rId126" display="https://www.xe.com/currency/mvr-maldivian-rufiyaa" xr:uid="{133B1616-A1B7-AC42-B484-19376D5D7413}"/>
    <hyperlink ref="B95" r:id="rId127" display="https://www.xe.com/currency/mnt-mongolian-tughrik" xr:uid="{36D64C64-2CEE-5C44-9C8D-69B00A4BC849}"/>
    <hyperlink ref="B30" r:id="rId128" display="https://www.xe.com/currency/cdf-congolese-franc" xr:uid="{9E6A54C3-E81C-904C-AD3D-9690D3D22665}"/>
    <hyperlink ref="B134" r:id="rId129" display="https://www.xe.com/currency/stn-sao-tomean-dobra" xr:uid="{3E430382-681E-F142-853D-B83982CCF8D4}"/>
    <hyperlink ref="B139" r:id="rId130" display="https://www.xe.com/currency/tjs-tajikistani-somoni" xr:uid="{FB6F72A5-91F8-8743-834A-8A3056E522A6}"/>
    <hyperlink ref="B79" r:id="rId131" display="https://www.xe.com/currency/kpw-north-korean-won" xr:uid="{A89F530A-03E3-0648-A572-3F35AEAC478D}"/>
    <hyperlink ref="B94" r:id="rId132" display="https://www.xe.com/currency/mmk-burmese-kyat" xr:uid="{9E8BC845-7E58-BD4E-A594-24EB5214708C}"/>
    <hyperlink ref="B88" r:id="rId133" display="https://www.xe.com/currency/lsl-basotho-loti" xr:uid="{62103EF1-D73B-B543-95CC-6E874BA49D3E}"/>
    <hyperlink ref="B87" r:id="rId134" display="https://www.xe.com/currency/lrd-liberian-dollar" xr:uid="{83CFD5C5-64B3-634A-AB7C-CB3E5B26305F}"/>
    <hyperlink ref="B76" r:id="rId135" display="https://www.xe.com/currency/kgs-kyrgyzstani-som" xr:uid="{40253A68-72DC-2F4C-8138-2B8EE20A0C9F}"/>
    <hyperlink ref="B54" r:id="rId136" display="https://www.xe.com/currency/gip-gibraltar-pound" xr:uid="{2D9651B0-74B3-BD46-B3CE-21FDF5034382}"/>
    <hyperlink ref="B166" r:id="rId137" display="https://www.xe.com/currency/xpt-platinum-ounce" xr:uid="{83E75E22-D7C8-704D-B5A1-45B4BF3DE763}"/>
    <hyperlink ref="B91" r:id="rId138" display="https://www.xe.com/currency/mdl-moldovan-leu" xr:uid="{CF378D8D-FAB9-D342-8AE2-E5A46DAABC6B}"/>
    <hyperlink ref="B37" r:id="rId139" display="https://www.xe.com/currency/cup-cuban-peso" xr:uid="{3041D7CC-0BC1-E043-8132-A2F36CBF1C93}"/>
    <hyperlink ref="B77" r:id="rId140" display="https://www.xe.com/currency/khr-cambodian-riel" xr:uid="{A655934C-C749-1A4A-8386-BA6EB62F2CF3}"/>
    <hyperlink ref="B93" r:id="rId141" display="https://www.xe.com/currency/mkd-macedonian-denar" xr:uid="{2A3BB0A8-0E85-D442-A88A-3994999209CD}"/>
    <hyperlink ref="B156" r:id="rId142" display="https://www.xe.com/currency/vuv-ni-vanuatu-vatu" xr:uid="{18284B92-B0AF-9141-99CD-06F834AFB83B}"/>
    <hyperlink ref="B97" r:id="rId143" display="https://www.xe.com/currency/mru-mauritanian-ouguiya" xr:uid="{3F05A753-0614-F143-B900-B7E3A2FF0D86}"/>
    <hyperlink ref="B8" r:id="rId144" display="https://www.xe.com/currency/ang-dutch-guilder" xr:uid="{0824BAFC-FFE8-424B-9ECC-3492DE6C036A}"/>
    <hyperlink ref="B137" r:id="rId145" display="https://www.xe.com/currency/szl-swazi-lilangeni" xr:uid="{AAE7F257-4C0A-404C-A8C9-9AA700C4732D}"/>
    <hyperlink ref="B38" r:id="rId146" display="https://www.xe.com/currency/cve-cape-verdean-escudo" xr:uid="{6D26143D-6FD8-D349-AC85-26CDE284C963}"/>
    <hyperlink ref="B133" r:id="rId147" display="https://www.xe.com/currency/srd-surinamese-dollar" xr:uid="{CFB26029-5FC4-4143-A8BA-99889073BB89}"/>
    <hyperlink ref="B164" r:id="rId148" display="https://www.xe.com/currency/xpd-palladium-ounce" xr:uid="{F66418D4-5E26-8542-9C4E-4203CEC58BD8}"/>
    <hyperlink ref="B135" r:id="rId149" display="https://www.xe.com/currency/svc-salvadoran-colon" xr:uid="{E01027C2-7542-D04C-9162-80E6A685D0B9}"/>
    <hyperlink ref="B24" r:id="rId150" display="https://www.xe.com/currency/bsd-bahamian-dollar" xr:uid="{2181998F-1DBC-C340-B624-6D8B1C17ABE2}"/>
    <hyperlink ref="B162" r:id="rId151" display="https://www.xe.com/currency/xdr-imf-special-drawing-rights" xr:uid="{CE018110-C5D4-1145-9D99-2CC6BB8E737C}"/>
    <hyperlink ref="B122" r:id="rId152" display="https://www.xe.com/currency/rwf-rwandan-franc" xr:uid="{C634E462-9AC7-534B-8842-595E885C030B}"/>
    <hyperlink ref="B12" r:id="rId153" display="https://www.xe.com/currency/awg-aruban-or-dutch-guilder" xr:uid="{7F815D43-3846-3B42-820F-4EE27AE7130A}"/>
    <hyperlink ref="B40" r:id="rId154" display="https://www.xe.com/currency/djf-djiboutian-franc" xr:uid="{ACEE5130-3248-AC4A-9CFD-038BA3F03FDB}"/>
    <hyperlink ref="B25" r:id="rId155" display="https://www.xe.com/currency/btn-bhutanese-ngultrum" xr:uid="{9B945CEA-EA61-1543-A9F8-5EB9693B8824}"/>
    <hyperlink ref="B78" r:id="rId156" display="https://www.xe.com/currency/kmf-comorian-franc" xr:uid="{3B5C4F69-39F7-E84F-9341-B38EB2BA12B0}"/>
    <hyperlink ref="B157" r:id="rId157" display="https://www.xe.com/currency/wst-samoan-tala" xr:uid="{6444B547-0658-A248-989A-04580AE7FBB4}"/>
    <hyperlink ref="B132" r:id="rId158" display="https://www.xe.com/currency/spl-seborgan-luigino" xr:uid="{E6B136B9-766C-CC49-9332-66B6D8BB3E78}"/>
    <hyperlink ref="B45" r:id="rId159" display="https://www.xe.com/currency/ern-eritrean-nakfa" xr:uid="{AB60D8CD-7B2F-8B44-A796-07A77FCE998A}"/>
    <hyperlink ref="B49" r:id="rId160" display="https://www.xe.com/currency/fkp-falkland-island-pound" xr:uid="{EDEE4FB8-AFAE-6D40-859B-8FC2156BEEE9}"/>
    <hyperlink ref="B129" r:id="rId161" display="https://www.xe.com/currency/shp-saint-helenian-pound" xr:uid="{D94E3F0E-C806-3E41-B15E-16562162F138}"/>
    <hyperlink ref="B71" r:id="rId162" display="https://www.xe.com/currency/jep-jersey-pound" xr:uid="{C5068CFA-D91B-F844-A7FA-D989D6FE4A52}"/>
    <hyperlink ref="B140" r:id="rId163" display="https://www.xe.com/currency/tmt-turkmenistani-manat" xr:uid="{4ECB6CE6-306E-7A48-91F8-06608A43E888}"/>
    <hyperlink ref="B145" r:id="rId164" display="https://www.xe.com/currency/tvd-tuvaluan-dollar" xr:uid="{91E695B9-6DBB-6540-BF82-CF0885CF7270}"/>
    <hyperlink ref="B66" r:id="rId165" display="https://www.xe.com/currency/imp-isle-of-man-pound" xr:uid="{66AEC4D8-848C-5346-A3FC-04A80C91547F}"/>
    <hyperlink ref="B52" r:id="rId166" display="https://www.xe.com/currency/ggp-guernsey-pound" xr:uid="{8FFF65A6-3C08-8F4F-853C-A877012C6E1A}"/>
    <hyperlink ref="B169" r:id="rId167" display="https://www.xe.com/currency/zmw-zambian-kwacha" xr:uid="{6B71186B-10F1-B54B-B34B-B7DC30119C1D}"/>
  </hyperlinks>
  <pageMargins left="0.7" right="0.7" top="0.75" bottom="0.75" header="0.3" footer="0.3"/>
  <legacyDrawing r:id="rId16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nagersName xmlns="http://schemas.microsoft.com/sharepoint/v3" xsi:nil="true"/>
    <DateCompleted xmlns="http://schemas.microsoft.com/sharepoint/v3" xsi:nil="true"/>
    <y3l2 xmlns="41fd8bab-cefd-4c43-ad69-ae1909f7aaa5" xsi:nil="true"/>
    <DateTime xmlns="41fd8bab-cefd-4c43-ad69-ae1909f7aaa5" xsi:nil="true"/>
    <Date xmlns="41fd8bab-cefd-4c43-ad69-ae1909f7aaa5" xsi:nil="true"/>
    <_Flow_SignoffStatus xmlns="41fd8bab-cefd-4c43-ad69-ae1909f7aa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8002E039867041B529A820FE58CF25" ma:contentTypeVersion="19" ma:contentTypeDescription="Create a new document." ma:contentTypeScope="" ma:versionID="3c905a8c6d8ed4e9334f31df38c8f7ff">
  <xsd:schema xmlns:xsd="http://www.w3.org/2001/XMLSchema" xmlns:xs="http://www.w3.org/2001/XMLSchema" xmlns:p="http://schemas.microsoft.com/office/2006/metadata/properties" xmlns:ns1="http://schemas.microsoft.com/sharepoint/v3" xmlns:ns2="41fd8bab-cefd-4c43-ad69-ae1909f7aaa5" xmlns:ns3="742be11c-3c5d-4ed9-83ba-4f34567e8a5f" targetNamespace="http://schemas.microsoft.com/office/2006/metadata/properties" ma:root="true" ma:fieldsID="1de6babf54d79ad842f84708002c8561" ns1:_="" ns2:_="" ns3:_="">
    <xsd:import namespace="http://schemas.microsoft.com/sharepoint/v3"/>
    <xsd:import namespace="41fd8bab-cefd-4c43-ad69-ae1909f7aaa5"/>
    <xsd:import namespace="742be11c-3c5d-4ed9-83ba-4f34567e8a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1:DateCompleted" minOccurs="0"/>
                <xsd:element ref="ns1:ManagersName" minOccurs="0"/>
                <xsd:element ref="ns3:SharedWithUsers" minOccurs="0"/>
                <xsd:element ref="ns3:SharedWithDetails" minOccurs="0"/>
                <xsd:element ref="ns2:DateTime" minOccurs="0"/>
                <xsd:element ref="ns2:_Flow_SignoffStatus" minOccurs="0"/>
                <xsd:element ref="ns2:Date" minOccurs="0"/>
                <xsd:element ref="ns2:y3l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ateCompleted" ma:index="18" nillable="true" ma:displayName="Date Completed" ma:format="DateOnly" ma:internalName="DateCompleted">
      <xsd:simpleType>
        <xsd:restriction base="dms:DateTime"/>
      </xsd:simpleType>
    </xsd:element>
    <xsd:element name="ManagersName" ma:index="19" nillable="true" ma:displayName="Manager's Name" ma:internalName="Managers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d8bab-cefd-4c43-ad69-ae1909f7aa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eTime" ma:index="22" nillable="true" ma:displayName="Date &amp; Time" ma:format="DateTime" ma:internalName="DateTime">
      <xsd:simpleType>
        <xsd:restriction base="dms:DateTime"/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Date" ma:index="24" nillable="true" ma:displayName="Date" ma:format="DateOnly" ma:internalName="Date">
      <xsd:simpleType>
        <xsd:restriction base="dms:DateTime"/>
      </xsd:simpleType>
    </xsd:element>
    <xsd:element name="y3l2" ma:index="25" nillable="true" ma:displayName="Text" ma:internalName="y3l2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2be11c-3c5d-4ed9-83ba-4f34567e8a5f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E6138E-1B7F-4854-B9EB-A049FB5595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5E970D-69C3-44BE-849D-2BF92CCC961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1fd8bab-cefd-4c43-ad69-ae1909f7aaa5"/>
  </ds:schemaRefs>
</ds:datastoreItem>
</file>

<file path=customXml/itemProps3.xml><?xml version="1.0" encoding="utf-8"?>
<ds:datastoreItem xmlns:ds="http://schemas.openxmlformats.org/officeDocument/2006/customXml" ds:itemID="{5BD0D2F6-7F6C-4727-ACC7-9C06A14C895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Template</vt:lpstr>
      <vt:lpstr>USD currency exchange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Crespo</dc:creator>
  <cp:keywords/>
  <dc:description/>
  <cp:lastModifiedBy>Eduardo Sabão</cp:lastModifiedBy>
  <cp:revision/>
  <dcterms:created xsi:type="dcterms:W3CDTF">2021-04-23T10:14:22Z</dcterms:created>
  <dcterms:modified xsi:type="dcterms:W3CDTF">2021-04-29T10:18:25Z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0x010100058002E039867041B529A820FE58CF25</vt:lpwstr>
  </property>
</Properties>
</file>